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<sst xmlns="http://schemas.openxmlformats.org/spreadsheetml/2006/main" count="228" uniqueCount="161">
  <si>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</si>
  <si>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</si>
  <si>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</si>
  <si>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</si>
  <si>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</si>
  <si>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</si>
  <si>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</si>
  <si>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</si>
  <si>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</si>
  <si>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</si>
  <si>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</si>
  <si>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</si>
  <si>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</si>
  <si>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ДОХОДЫ тыс.руб.</t>
  </si>
  <si>
    <t xml:space="preserve">    Платежи населения</t>
  </si>
  <si>
    <t xml:space="preserve">      содержание и ремонт  жилых помещений</t>
  </si>
  <si>
    <t xml:space="preserve">      водоснабжение на ОДН</t>
  </si>
  <si>
    <t xml:space="preserve">      электроснабжение на ОДН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</si>
  <si>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</si>
  <si>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</si>
  <si>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</si>
  <si>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</si>
  <si>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</si>
  <si>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</si>
  <si>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</si>
  <si>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</si>
  <si>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</si>
  <si>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 (без учета на ОДН)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</si>
  <si>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</si>
  <si>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</si>
  <si>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</si>
  <si>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</si>
  <si>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</si>
  <si>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</si>
  <si>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</si>
  <si>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</si>
  <si>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</si>
  <si>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</si>
  <si>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</si>
  <si>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</si>
  <si>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</si>
  <si>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</si>
  <si>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</si>
  <si>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электроснабжение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</si>
  <si>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</si>
  <si>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</si>
  <si>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</si>
  <si>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</si>
  <si>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</si>
  <si>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</si>
  <si>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</si>
  <si>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</si>
  <si>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</si>
  <si>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</si>
  <si>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</si>
  <si>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</si>
  <si>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</si>
  <si>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</si>
  <si>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</si>
  <si>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</si>
  <si>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</si>
  <si>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</si>
  <si>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</si>
  <si>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</si>
  <si>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</si>
  <si>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</si>
  <si>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</si>
  <si>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</si>
  <si>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</si>
  <si>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</si>
  <si>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</si>
  <si>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 тыс.руб.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</si>
  <si>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</si>
  <si>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</si>
  <si>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</si>
  <si>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</si>
  <si>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</si>
  <si>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</si>
  <si>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</si>
  <si>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</si>
  <si>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</si>
  <si>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</si>
  <si>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</si>
  <si>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</si>
  <si>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</si>
  <si>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</si>
  <si>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</si>
  <si>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</si>
  <si>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</si>
  <si>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</si>
  <si>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</si>
  <si>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4.3. расходы по обслуживанию работников (канц. товары, повыш. квалификации, охрана труда и т.д.)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</si>
  <si>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</si>
  <si>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</si>
  <si>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</si>
  <si>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</si>
  <si>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</si>
  <si>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 xml:space="preserve">      8. Электроснабжение на ОДН</t>
  </si>
  <si>
    <t xml:space="preserve">      9. Водоснабжение на ОДН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</si>
  <si>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</si>
  <si>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</si>
  <si>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</si>
  <si>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</si>
  <si>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</si>
  <si>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</si>
  <si>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</si>
  <si>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</si>
  <si>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</si>
  <si>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</si>
  <si>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</si>
  <si>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</si>
  <si>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</si>
  <si>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</si>
  <si>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</si>
  <si>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</si>
  <si>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</si>
  <si>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</si>
  <si>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</si>
  <si>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</si>
  <si>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</si>
  <si>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</si>
  <si>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</si>
  <si>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</si>
  <si>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</si>
  <si>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</si>
  <si>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</si>
  <si>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</si>
  <si>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</si>
  <si>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</si>
  <si>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</si>
  <si>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</si>
  <si>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</si>
  <si>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</si>
  <si>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</si>
  <si>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</si>
  <si>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</si>
  <si>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</si>
  <si>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</si>
  <si>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</si>
  <si>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</si>
  <si>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</si>
  <si>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</si>
  <si>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</si>
  <si>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</si>
  <si>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</si>
  <si>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 за счет средств областного и муниципального бюджетов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</si>
  <si>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</si>
  <si>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</si>
  <si>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</si>
  <si>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</si>
  <si>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</si>
  <si>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</si>
  <si>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</si>
  <si>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</si>
  <si>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</si>
  <si>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</si>
  <si>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</si>
  <si>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</si>
  <si>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</si>
  <si>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Справочно: инвестиционная программа</t>
  </si>
  <si>
    <t>Основные показатели  финансово-хозяйственной деятельности на 2019 год  ООО "УК Салют-16"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</si>
</sst>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5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wrapText="1"/>
      <protection/>
    </xf>
    <xf numFmtId="164" fontId="3" fillId="2" borderId="1" xfId="0" applyNumberFormat="1" applyFont="1" applyFill="1" applyBorder="1" applyAlignment="1" applyProtection="1">
      <alignment wrapText="1"/>
      <protection/>
    </xf>
    <xf numFmtId="165" fontId="3" fillId="2" borderId="1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wrapText="1"/>
      <protection/>
    </xf>
    <xf numFmtId="165" fontId="3" fillId="3" borderId="1" xfId="0" applyNumberFormat="1" applyFont="1" applyFill="1" applyBorder="1" applyAlignment="1" applyProtection="1">
      <alignment/>
      <protection/>
    </xf>
    <xf numFmtId="0" fontId="4" fillId="4" borderId="1" xfId="0" applyFont="1" applyFill="1" applyBorder="1" applyAlignment="1" applyProtection="1">
      <alignment wrapText="1"/>
      <protection/>
    </xf>
    <xf numFmtId="165" fontId="4" fillId="4" borderId="1" xfId="0" applyNumberFormat="1" applyFont="1" applyFill="1" applyBorder="1" applyAlignment="1" applyProtection="1">
      <alignment/>
      <protection/>
    </xf>
    <xf numFmtId="165" fontId="2" fillId="0" borderId="1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C3C3C"/>
      <rgbColor rgb="0099CCFF"/>
      <rgbColor rgb="00CCCCFF"/>
      <rgbColor rgb="0000FF00"/>
      <rgbColor rgb="0033CCCC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tabSelected="1" workbookViewId="0" topLeftCell="A1">
      <selection activeCell="J8" sqref="J8"/>
    </sheetView>
  </sheetViews>
  <sheetFormatPr defaultColWidth="9.140625" defaultRowHeight="15"/>
  <cols>
    <col min="1" max="1" width="64.00390625" style="0" customWidth="1"/>
    <col min="2" max="2" width="11.57421875" style="0" customWidth="1"/>
    <col min="3" max="4" width="10.421875" style="0" customWidth="1"/>
    <col min="5" max="5" width="10.28125" style="0" customWidth="1"/>
    <col min="6" max="7" width="10.7109375" style="0" customWidth="1"/>
    <col min="8" max="8" width="10.28125" style="0" customWidth="1"/>
    <col min="9" max="9" width="10.421875" style="0" customWidth="1"/>
    <col min="10" max="10" width="10.8515625" style="0" customWidth="1"/>
    <col min="11" max="11" width="11.00390625" style="0" customWidth="1"/>
    <col min="12" max="12" width="10.28125" style="0" customWidth="1"/>
    <col min="13" max="13" width="10.57421875" style="0" customWidth="1"/>
    <col min="14" max="14" width="10.140625" style="0" customWidth="1"/>
  </cols>
  <sheetData>
    <row r="1" spans="1:14" ht="18.75">
      <c r="A1" s="11" t="s">
        <v>160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/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</row>
    <row r="3" spans="1:14" ht="15">
      <c r="A3" s="3" t="s">
        <v>13</v>
      </c>
      <c r="B3" s="4">
        <f>SUM(C3:N3)</f>
        <v>31733.4</v>
      </c>
      <c r="C3" s="4">
        <f aca="true" t="shared" si="0" ref="C3:N3">C4+C19+C44+C53+C72</f>
        <v>2597.4</v>
      </c>
      <c r="D3" s="4">
        <f t="shared" si="0"/>
        <v>2597.4</v>
      </c>
      <c r="E3" s="4">
        <f t="shared" si="0"/>
        <v>2597.4</v>
      </c>
      <c r="F3" s="4">
        <f t="shared" si="0"/>
        <v>2597.4</v>
      </c>
      <c r="G3" s="4">
        <f t="shared" si="0"/>
        <v>2597.4</v>
      </c>
      <c r="H3" s="4">
        <f t="shared" si="0"/>
        <v>2597.4</v>
      </c>
      <c r="I3" s="4">
        <f t="shared" si="0"/>
        <v>2691.5</v>
      </c>
      <c r="J3" s="4">
        <f t="shared" si="0"/>
        <v>2691.5</v>
      </c>
      <c r="K3" s="4">
        <f t="shared" si="0"/>
        <v>2691.5</v>
      </c>
      <c r="L3" s="4">
        <f t="shared" si="0"/>
        <v>2691.5</v>
      </c>
      <c r="M3" s="4">
        <f t="shared" si="0"/>
        <v>2691.5</v>
      </c>
      <c r="N3" s="4">
        <f t="shared" si="0"/>
        <v>2691.5</v>
      </c>
    </row>
    <row r="4" spans="1:14" ht="15">
      <c r="A4" s="5" t="s">
        <v>14</v>
      </c>
      <c r="B4" s="6">
        <f>SUM(C4:N4)</f>
        <v>30736.200000000008</v>
      </c>
      <c r="C4" s="6">
        <f aca="true" t="shared" si="1" ref="C4:N4">C5+C6+C7+C8+C9+C10+C11+C12+C13+C14+C15+C16+C17+C18</f>
        <v>2514.3</v>
      </c>
      <c r="D4" s="6">
        <f t="shared" si="1"/>
        <v>2514.3</v>
      </c>
      <c r="E4" s="6">
        <f t="shared" si="1"/>
        <v>2514.3</v>
      </c>
      <c r="F4" s="6">
        <f t="shared" si="1"/>
        <v>2514.3</v>
      </c>
      <c r="G4" s="6">
        <f t="shared" si="1"/>
        <v>2514.3</v>
      </c>
      <c r="H4" s="6">
        <f t="shared" si="1"/>
        <v>2514.3</v>
      </c>
      <c r="I4" s="6">
        <f t="shared" si="1"/>
        <v>2608.4</v>
      </c>
      <c r="J4" s="6">
        <f t="shared" si="1"/>
        <v>2608.4</v>
      </c>
      <c r="K4" s="6">
        <f t="shared" si="1"/>
        <v>2608.4</v>
      </c>
      <c r="L4" s="6">
        <f t="shared" si="1"/>
        <v>2608.4</v>
      </c>
      <c r="M4" s="6">
        <f t="shared" si="1"/>
        <v>2608.4</v>
      </c>
      <c r="N4" s="6">
        <f t="shared" si="1"/>
        <v>2608.4</v>
      </c>
    </row>
    <row r="5" spans="1:14" ht="15">
      <c r="A5" s="2" t="s">
        <v>15</v>
      </c>
      <c r="B5" s="9">
        <f>SUM(C5:N5)</f>
        <v>26772.599999999995</v>
      </c>
      <c r="C5" s="9">
        <v>2187.3</v>
      </c>
      <c r="D5" s="9">
        <v>2187.3</v>
      </c>
      <c r="E5" s="9">
        <v>2187.3</v>
      </c>
      <c r="F5" s="9">
        <v>2187.3</v>
      </c>
      <c r="G5" s="9">
        <v>2187.3</v>
      </c>
      <c r="H5" s="9">
        <v>2187.3</v>
      </c>
      <c r="I5" s="9">
        <v>2274.8</v>
      </c>
      <c r="J5" s="9">
        <v>2274.8</v>
      </c>
      <c r="K5" s="9">
        <v>2274.8</v>
      </c>
      <c r="L5" s="9">
        <v>2274.8</v>
      </c>
      <c r="M5" s="9">
        <v>2274.8</v>
      </c>
      <c r="N5" s="9">
        <v>2274.8</v>
      </c>
    </row>
    <row r="6" spans="1:14" ht="15">
      <c r="A6" s="2" t="s">
        <v>16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1:14" ht="15">
      <c r="A7" s="2" t="s">
        <v>17</v>
      </c>
      <c r="B7" s="9">
        <f>SUM(C7:N7)</f>
        <v>3963.5999999999995</v>
      </c>
      <c r="C7" s="9">
        <v>327</v>
      </c>
      <c r="D7" s="9">
        <v>327</v>
      </c>
      <c r="E7" s="9">
        <v>327</v>
      </c>
      <c r="F7" s="9">
        <v>327</v>
      </c>
      <c r="G7" s="9">
        <v>327</v>
      </c>
      <c r="H7" s="9">
        <v>327</v>
      </c>
      <c r="I7" s="9">
        <v>333.6</v>
      </c>
      <c r="J7" s="9">
        <v>333.6</v>
      </c>
      <c r="K7" s="9">
        <v>333.6</v>
      </c>
      <c r="L7" s="9">
        <v>333.6</v>
      </c>
      <c r="M7" s="9">
        <v>333.6</v>
      </c>
      <c r="N7" s="9">
        <v>333.6</v>
      </c>
    </row>
    <row r="8" spans="1:14" ht="15">
      <c r="A8" s="2" t="s">
        <v>18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ht="15" hidden="1">
      <c r="A9" s="2" t="s">
        <v>19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15" hidden="1">
      <c r="A10" s="2" t="s">
        <v>20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ht="15" hidden="1">
      <c r="A11" s="2" t="s">
        <v>21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15" hidden="1">
      <c r="A12" s="2" t="s">
        <v>22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ht="15" hidden="1">
      <c r="A13" s="2" t="s">
        <v>23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ht="15" hidden="1">
      <c r="A14" s="2" t="s">
        <v>24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15" hidden="1">
      <c r="A15" s="2" t="s">
        <v>25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15" hidden="1">
      <c r="A16" s="2" t="s">
        <v>26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ht="15" hidden="1">
      <c r="A17" s="2" t="s">
        <v>27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ht="15" hidden="1">
      <c r="A18" s="2" t="s">
        <v>28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15" hidden="1">
      <c r="A19" s="5" t="s">
        <v>29</v>
      </c>
      <c r="B19" s="6">
        <f>SUM(C19:N19)</f>
        <v>0</v>
      </c>
      <c r="C19" s="6">
        <f aca="true" t="shared" si="2" ref="C19:N19">C20+C28+C36</f>
        <v>0</v>
      </c>
      <c r="D19" s="6">
        <f t="shared" si="2"/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</row>
    <row r="20" spans="1:14" ht="15" hidden="1">
      <c r="A20" s="7" t="s">
        <v>30</v>
      </c>
      <c r="B20" s="8">
        <f>SUM(C20:N20)</f>
        <v>0</v>
      </c>
      <c r="C20" s="8">
        <f aca="true" t="shared" si="3" ref="C20:N20">C21+C22+C23+C24+C25+C26+C27</f>
        <v>0</v>
      </c>
      <c r="D20" s="8">
        <f t="shared" si="3"/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0</v>
      </c>
      <c r="I20" s="8">
        <f t="shared" si="3"/>
        <v>0</v>
      </c>
      <c r="J20" s="8">
        <f t="shared" si="3"/>
        <v>0</v>
      </c>
      <c r="K20" s="8">
        <f t="shared" si="3"/>
        <v>0</v>
      </c>
      <c r="L20" s="8">
        <f t="shared" si="3"/>
        <v>0</v>
      </c>
      <c r="M20" s="8">
        <f t="shared" si="3"/>
        <v>0</v>
      </c>
      <c r="N20" s="8">
        <f t="shared" si="3"/>
        <v>0</v>
      </c>
    </row>
    <row r="21" spans="1:14" ht="15" hidden="1">
      <c r="A21" s="2" t="s">
        <v>31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ht="15" hidden="1">
      <c r="A22" s="2" t="s">
        <v>32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ht="15" hidden="1">
      <c r="A23" s="2" t="s">
        <v>33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ht="15" hidden="1">
      <c r="A24" s="2" t="s">
        <v>34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ht="15" hidden="1">
      <c r="A25" s="2" t="s">
        <v>35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ht="15" hidden="1">
      <c r="A26" s="2" t="s">
        <v>36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ht="15" hidden="1">
      <c r="A27" s="2" t="s">
        <v>37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ht="15" hidden="1">
      <c r="A28" s="7" t="s">
        <v>38</v>
      </c>
      <c r="B28" s="8">
        <f>SUM(C28:N28)</f>
        <v>0</v>
      </c>
      <c r="C28" s="8">
        <f aca="true" t="shared" si="4" ref="C28:N28">C29+C30+C31+C32+C33+C34+C35</f>
        <v>0</v>
      </c>
      <c r="D28" s="8">
        <f t="shared" si="4"/>
        <v>0</v>
      </c>
      <c r="E28" s="8">
        <f t="shared" si="4"/>
        <v>0</v>
      </c>
      <c r="F28" s="8">
        <f t="shared" si="4"/>
        <v>0</v>
      </c>
      <c r="G28" s="8">
        <f t="shared" si="4"/>
        <v>0</v>
      </c>
      <c r="H28" s="8">
        <f t="shared" si="4"/>
        <v>0</v>
      </c>
      <c r="I28" s="8">
        <f t="shared" si="4"/>
        <v>0</v>
      </c>
      <c r="J28" s="8">
        <f t="shared" si="4"/>
        <v>0</v>
      </c>
      <c r="K28" s="8">
        <f t="shared" si="4"/>
        <v>0</v>
      </c>
      <c r="L28" s="8">
        <f t="shared" si="4"/>
        <v>0</v>
      </c>
      <c r="M28" s="8">
        <f t="shared" si="4"/>
        <v>0</v>
      </c>
      <c r="N28" s="8">
        <f t="shared" si="4"/>
        <v>0</v>
      </c>
    </row>
    <row r="29" spans="1:14" ht="15" hidden="1">
      <c r="A29" s="2" t="s">
        <v>31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ht="15" hidden="1">
      <c r="A30" s="2" t="s">
        <v>32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ht="15" hidden="1">
      <c r="A31" s="2" t="s">
        <v>33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1:14" ht="15" hidden="1">
      <c r="A32" s="2" t="s">
        <v>34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15" hidden="1">
      <c r="A33" s="2" t="s">
        <v>35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ht="15" hidden="1">
      <c r="A34" s="2" t="s">
        <v>36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</row>
    <row r="35" spans="1:14" ht="15" hidden="1">
      <c r="A35" s="2" t="s">
        <v>37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4" ht="15" hidden="1">
      <c r="A36" s="7" t="s">
        <v>39</v>
      </c>
      <c r="B36" s="8">
        <f>SUM(C36:N36)</f>
        <v>0</v>
      </c>
      <c r="C36" s="8">
        <f aca="true" t="shared" si="5" ref="C36:N36">C37+C38+C39+C40+C41+C42+C43</f>
        <v>0</v>
      </c>
      <c r="D36" s="8">
        <f t="shared" si="5"/>
        <v>0</v>
      </c>
      <c r="E36" s="8">
        <f t="shared" si="5"/>
        <v>0</v>
      </c>
      <c r="F36" s="8">
        <f t="shared" si="5"/>
        <v>0</v>
      </c>
      <c r="G36" s="8">
        <f t="shared" si="5"/>
        <v>0</v>
      </c>
      <c r="H36" s="8">
        <f t="shared" si="5"/>
        <v>0</v>
      </c>
      <c r="I36" s="8">
        <f t="shared" si="5"/>
        <v>0</v>
      </c>
      <c r="J36" s="8">
        <f t="shared" si="5"/>
        <v>0</v>
      </c>
      <c r="K36" s="8">
        <f t="shared" si="5"/>
        <v>0</v>
      </c>
      <c r="L36" s="8">
        <f t="shared" si="5"/>
        <v>0</v>
      </c>
      <c r="M36" s="8">
        <f t="shared" si="5"/>
        <v>0</v>
      </c>
      <c r="N36" s="8">
        <f t="shared" si="5"/>
        <v>0</v>
      </c>
    </row>
    <row r="37" spans="1:14" ht="15" hidden="1">
      <c r="A37" s="2" t="s">
        <v>40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</row>
    <row r="38" spans="1:14" ht="15" hidden="1">
      <c r="A38" s="2" t="s">
        <v>41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</row>
    <row r="39" spans="1:14" ht="15" hidden="1">
      <c r="A39" s="2" t="s">
        <v>33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ht="15" hidden="1">
      <c r="A40" s="2" t="s">
        <v>34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1:14" ht="15" hidden="1">
      <c r="A41" s="2" t="s">
        <v>35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</row>
    <row r="42" spans="1:14" ht="15">
      <c r="A42" s="2" t="s">
        <v>36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1:14" ht="15">
      <c r="A43" s="2" t="s">
        <v>37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</row>
    <row r="44" spans="1:14" ht="15">
      <c r="A44" s="5" t="s">
        <v>42</v>
      </c>
      <c r="B44" s="6">
        <f>SUM(C44:N44)</f>
        <v>337.20000000000005</v>
      </c>
      <c r="C44" s="6">
        <f aca="true" t="shared" si="6" ref="C44:N44">C45+C46+C47+C48+C49+C50+C51+C52</f>
        <v>28.1</v>
      </c>
      <c r="D44" s="6">
        <f t="shared" si="6"/>
        <v>28.1</v>
      </c>
      <c r="E44" s="6">
        <f t="shared" si="6"/>
        <v>28.1</v>
      </c>
      <c r="F44" s="6">
        <f t="shared" si="6"/>
        <v>28.1</v>
      </c>
      <c r="G44" s="6">
        <f t="shared" si="6"/>
        <v>28.1</v>
      </c>
      <c r="H44" s="6">
        <f t="shared" si="6"/>
        <v>28.1</v>
      </c>
      <c r="I44" s="6">
        <f t="shared" si="6"/>
        <v>28.1</v>
      </c>
      <c r="J44" s="6">
        <f t="shared" si="6"/>
        <v>28.1</v>
      </c>
      <c r="K44" s="6">
        <f t="shared" si="6"/>
        <v>28.1</v>
      </c>
      <c r="L44" s="6">
        <f t="shared" si="6"/>
        <v>28.1</v>
      </c>
      <c r="M44" s="6">
        <f t="shared" si="6"/>
        <v>28.1</v>
      </c>
      <c r="N44" s="6">
        <f t="shared" si="6"/>
        <v>28.1</v>
      </c>
    </row>
    <row r="45" spans="1:14" ht="15" hidden="1">
      <c r="A45" s="2" t="s">
        <v>21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1:14" ht="15" hidden="1">
      <c r="A46" s="2" t="s">
        <v>22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1:14" ht="15" hidden="1">
      <c r="A47" s="2" t="s">
        <v>23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1:14" ht="15" hidden="1">
      <c r="A48" s="2" t="s">
        <v>24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1:14" ht="15" hidden="1">
      <c r="A49" s="2" t="s">
        <v>25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</row>
    <row r="50" spans="1:14" ht="15" hidden="1">
      <c r="A50" s="2" t="s">
        <v>26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</row>
    <row r="51" spans="1:14" ht="15" hidden="1">
      <c r="A51" s="2" t="s">
        <v>43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</row>
    <row r="52" spans="1:14" ht="15">
      <c r="A52" s="2" t="s">
        <v>44</v>
      </c>
      <c r="B52" s="9">
        <f>SUM(C52:N52)</f>
        <v>337.20000000000005</v>
      </c>
      <c r="C52" s="9">
        <v>28.1</v>
      </c>
      <c r="D52" s="9">
        <v>28.1</v>
      </c>
      <c r="E52" s="9">
        <v>28.1</v>
      </c>
      <c r="F52" s="9">
        <v>28.1</v>
      </c>
      <c r="G52" s="9">
        <v>28.1</v>
      </c>
      <c r="H52" s="9">
        <v>28.1</v>
      </c>
      <c r="I52" s="9">
        <v>28.1</v>
      </c>
      <c r="J52" s="9">
        <v>28.1</v>
      </c>
      <c r="K52" s="9">
        <v>28.1</v>
      </c>
      <c r="L52" s="9">
        <v>28.1</v>
      </c>
      <c r="M52" s="9">
        <v>28.1</v>
      </c>
      <c r="N52" s="9">
        <v>28.1</v>
      </c>
    </row>
    <row r="53" spans="1:14" ht="15" hidden="1">
      <c r="A53" s="5" t="s">
        <v>45</v>
      </c>
      <c r="B53" s="6">
        <f>SUM(C53:N53)</f>
        <v>0</v>
      </c>
      <c r="C53" s="6">
        <f aca="true" t="shared" si="7" ref="C53:N53">C54+C59</f>
        <v>0</v>
      </c>
      <c r="D53" s="6">
        <f t="shared" si="7"/>
        <v>0</v>
      </c>
      <c r="E53" s="6">
        <f t="shared" si="7"/>
        <v>0</v>
      </c>
      <c r="F53" s="6">
        <f t="shared" si="7"/>
        <v>0</v>
      </c>
      <c r="G53" s="6">
        <f t="shared" si="7"/>
        <v>0</v>
      </c>
      <c r="H53" s="6">
        <f t="shared" si="7"/>
        <v>0</v>
      </c>
      <c r="I53" s="6">
        <f t="shared" si="7"/>
        <v>0</v>
      </c>
      <c r="J53" s="6">
        <f t="shared" si="7"/>
        <v>0</v>
      </c>
      <c r="K53" s="6">
        <f t="shared" si="7"/>
        <v>0</v>
      </c>
      <c r="L53" s="6">
        <f t="shared" si="7"/>
        <v>0</v>
      </c>
      <c r="M53" s="6">
        <f t="shared" si="7"/>
        <v>0</v>
      </c>
      <c r="N53" s="6">
        <f t="shared" si="7"/>
        <v>0</v>
      </c>
    </row>
    <row r="54" spans="1:14" ht="15" hidden="1">
      <c r="A54" s="7" t="s">
        <v>46</v>
      </c>
      <c r="B54" s="8">
        <f>SUM(C54:N54)</f>
        <v>0</v>
      </c>
      <c r="C54" s="8">
        <f aca="true" t="shared" si="8" ref="C54:N54">C55+C56</f>
        <v>0</v>
      </c>
      <c r="D54" s="8">
        <f t="shared" si="8"/>
        <v>0</v>
      </c>
      <c r="E54" s="8">
        <f t="shared" si="8"/>
        <v>0</v>
      </c>
      <c r="F54" s="8">
        <f t="shared" si="8"/>
        <v>0</v>
      </c>
      <c r="G54" s="8">
        <f t="shared" si="8"/>
        <v>0</v>
      </c>
      <c r="H54" s="8">
        <f t="shared" si="8"/>
        <v>0</v>
      </c>
      <c r="I54" s="8">
        <f t="shared" si="8"/>
        <v>0</v>
      </c>
      <c r="J54" s="8">
        <f t="shared" si="8"/>
        <v>0</v>
      </c>
      <c r="K54" s="8">
        <f t="shared" si="8"/>
        <v>0</v>
      </c>
      <c r="L54" s="8">
        <f t="shared" si="8"/>
        <v>0</v>
      </c>
      <c r="M54" s="8">
        <f t="shared" si="8"/>
        <v>0</v>
      </c>
      <c r="N54" s="8">
        <f t="shared" si="8"/>
        <v>0</v>
      </c>
    </row>
    <row r="55" spans="1:14" ht="15" hidden="1">
      <c r="A55" s="2" t="s">
        <v>47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</row>
    <row r="56" spans="1:14" ht="15" hidden="1">
      <c r="A56" s="2" t="s">
        <v>48</v>
      </c>
      <c r="B56" s="9">
        <f>SUM(C56:N56)</f>
        <v>0</v>
      </c>
      <c r="C56" s="9">
        <f aca="true" t="shared" si="9" ref="C56:N56">C57+C58</f>
        <v>0</v>
      </c>
      <c r="D56" s="9">
        <f t="shared" si="9"/>
        <v>0</v>
      </c>
      <c r="E56" s="9">
        <f t="shared" si="9"/>
        <v>0</v>
      </c>
      <c r="F56" s="9">
        <f t="shared" si="9"/>
        <v>0</v>
      </c>
      <c r="G56" s="9">
        <f t="shared" si="9"/>
        <v>0</v>
      </c>
      <c r="H56" s="9">
        <f t="shared" si="9"/>
        <v>0</v>
      </c>
      <c r="I56" s="9">
        <f t="shared" si="9"/>
        <v>0</v>
      </c>
      <c r="J56" s="9">
        <f t="shared" si="9"/>
        <v>0</v>
      </c>
      <c r="K56" s="9">
        <f t="shared" si="9"/>
        <v>0</v>
      </c>
      <c r="L56" s="9">
        <f t="shared" si="9"/>
        <v>0</v>
      </c>
      <c r="M56" s="9">
        <f t="shared" si="9"/>
        <v>0</v>
      </c>
      <c r="N56" s="9">
        <f t="shared" si="9"/>
        <v>0</v>
      </c>
    </row>
    <row r="57" spans="1:14" ht="15" hidden="1">
      <c r="A57" s="2" t="s">
        <v>49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</row>
    <row r="58" spans="1:14" ht="15" hidden="1">
      <c r="A58" s="2" t="s">
        <v>50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4" ht="15" hidden="1">
      <c r="A59" s="7" t="s">
        <v>51</v>
      </c>
      <c r="B59" s="8">
        <f>SUM(C59:N59)</f>
        <v>0</v>
      </c>
      <c r="C59" s="8">
        <f aca="true" t="shared" si="10" ref="C59:N59">C60+C68+C69+C70+C71</f>
        <v>0</v>
      </c>
      <c r="D59" s="8">
        <f t="shared" si="10"/>
        <v>0</v>
      </c>
      <c r="E59" s="8">
        <f t="shared" si="10"/>
        <v>0</v>
      </c>
      <c r="F59" s="8">
        <f t="shared" si="10"/>
        <v>0</v>
      </c>
      <c r="G59" s="8">
        <f t="shared" si="10"/>
        <v>0</v>
      </c>
      <c r="H59" s="8">
        <f t="shared" si="10"/>
        <v>0</v>
      </c>
      <c r="I59" s="8">
        <f t="shared" si="10"/>
        <v>0</v>
      </c>
      <c r="J59" s="8">
        <f t="shared" si="10"/>
        <v>0</v>
      </c>
      <c r="K59" s="8">
        <f t="shared" si="10"/>
        <v>0</v>
      </c>
      <c r="L59" s="8">
        <f t="shared" si="10"/>
        <v>0</v>
      </c>
      <c r="M59" s="8">
        <f t="shared" si="10"/>
        <v>0</v>
      </c>
      <c r="N59" s="8">
        <f t="shared" si="10"/>
        <v>0</v>
      </c>
    </row>
    <row r="60" spans="1:14" ht="15" hidden="1">
      <c r="A60" s="2" t="s">
        <v>52</v>
      </c>
      <c r="B60" s="9">
        <f>SUM(C60:N60)</f>
        <v>0</v>
      </c>
      <c r="C60" s="9">
        <f aca="true" t="shared" si="11" ref="C60:N60">C61+C64+C65+C66+C67</f>
        <v>0</v>
      </c>
      <c r="D60" s="9">
        <f t="shared" si="11"/>
        <v>0</v>
      </c>
      <c r="E60" s="9">
        <f t="shared" si="11"/>
        <v>0</v>
      </c>
      <c r="F60" s="9">
        <f t="shared" si="11"/>
        <v>0</v>
      </c>
      <c r="G60" s="9">
        <f t="shared" si="11"/>
        <v>0</v>
      </c>
      <c r="H60" s="9">
        <f t="shared" si="11"/>
        <v>0</v>
      </c>
      <c r="I60" s="9">
        <f t="shared" si="11"/>
        <v>0</v>
      </c>
      <c r="J60" s="9">
        <f t="shared" si="11"/>
        <v>0</v>
      </c>
      <c r="K60" s="9">
        <f t="shared" si="11"/>
        <v>0</v>
      </c>
      <c r="L60" s="9">
        <f t="shared" si="11"/>
        <v>0</v>
      </c>
      <c r="M60" s="9">
        <f t="shared" si="11"/>
        <v>0</v>
      </c>
      <c r="N60" s="9">
        <f t="shared" si="11"/>
        <v>0</v>
      </c>
    </row>
    <row r="61" spans="1:14" ht="15" hidden="1">
      <c r="A61" s="2" t="s">
        <v>53</v>
      </c>
      <c r="B61" s="9">
        <f>SUM(C61:N61)</f>
        <v>0</v>
      </c>
      <c r="C61" s="9">
        <f aca="true" t="shared" si="12" ref="C61:N61">C62+C63</f>
        <v>0</v>
      </c>
      <c r="D61" s="9">
        <f t="shared" si="12"/>
        <v>0</v>
      </c>
      <c r="E61" s="9">
        <f t="shared" si="12"/>
        <v>0</v>
      </c>
      <c r="F61" s="9">
        <f t="shared" si="12"/>
        <v>0</v>
      </c>
      <c r="G61" s="9">
        <f t="shared" si="12"/>
        <v>0</v>
      </c>
      <c r="H61" s="9">
        <f t="shared" si="12"/>
        <v>0</v>
      </c>
      <c r="I61" s="9">
        <f t="shared" si="12"/>
        <v>0</v>
      </c>
      <c r="J61" s="9">
        <f t="shared" si="12"/>
        <v>0</v>
      </c>
      <c r="K61" s="9">
        <f t="shared" si="12"/>
        <v>0</v>
      </c>
      <c r="L61" s="9">
        <f t="shared" si="12"/>
        <v>0</v>
      </c>
      <c r="M61" s="9">
        <f t="shared" si="12"/>
        <v>0</v>
      </c>
      <c r="N61" s="9">
        <f t="shared" si="12"/>
        <v>0</v>
      </c>
    </row>
    <row r="62" spans="1:14" ht="15" hidden="1">
      <c r="A62" s="2" t="s">
        <v>54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</row>
    <row r="63" spans="1:14" ht="15" hidden="1">
      <c r="A63" s="2" t="s">
        <v>55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</row>
    <row r="64" spans="1:14" ht="15" hidden="1">
      <c r="A64" s="2" t="s">
        <v>56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</row>
    <row r="65" spans="1:14" ht="15" hidden="1">
      <c r="A65" s="2" t="s">
        <v>57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</row>
    <row r="66" spans="1:14" ht="15" hidden="1">
      <c r="A66" s="2" t="s">
        <v>58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</row>
    <row r="67" spans="1:14" ht="15" hidden="1">
      <c r="A67" s="2" t="s">
        <v>59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</row>
    <row r="68" spans="1:14" ht="15" hidden="1">
      <c r="A68" s="2" t="s">
        <v>60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</row>
    <row r="69" spans="1:14" ht="15" hidden="1">
      <c r="A69" s="2" t="s">
        <v>61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</row>
    <row r="70" spans="1:14" ht="15" hidden="1">
      <c r="A70" s="2" t="s">
        <v>62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</row>
    <row r="71" spans="1:14" ht="15" hidden="1">
      <c r="A71" s="2" t="s">
        <v>63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</row>
    <row r="72" spans="1:14" ht="15">
      <c r="A72" s="5" t="s">
        <v>64</v>
      </c>
      <c r="B72" s="6">
        <f>SUM(C72:N72)</f>
        <v>660</v>
      </c>
      <c r="C72" s="6">
        <f aca="true" t="shared" si="13" ref="C72:N72">C73+C74+C75+C76+C77+C78</f>
        <v>55</v>
      </c>
      <c r="D72" s="6">
        <f t="shared" si="13"/>
        <v>55</v>
      </c>
      <c r="E72" s="6">
        <f t="shared" si="13"/>
        <v>55</v>
      </c>
      <c r="F72" s="6">
        <f t="shared" si="13"/>
        <v>55</v>
      </c>
      <c r="G72" s="6">
        <f t="shared" si="13"/>
        <v>55</v>
      </c>
      <c r="H72" s="6">
        <f t="shared" si="13"/>
        <v>55</v>
      </c>
      <c r="I72" s="6">
        <f t="shared" si="13"/>
        <v>55</v>
      </c>
      <c r="J72" s="6">
        <f t="shared" si="13"/>
        <v>55</v>
      </c>
      <c r="K72" s="6">
        <f t="shared" si="13"/>
        <v>55</v>
      </c>
      <c r="L72" s="6">
        <f t="shared" si="13"/>
        <v>55</v>
      </c>
      <c r="M72" s="6">
        <f t="shared" si="13"/>
        <v>55</v>
      </c>
      <c r="N72" s="6">
        <f t="shared" si="13"/>
        <v>55</v>
      </c>
    </row>
    <row r="73" spans="1:14" ht="15" hidden="1">
      <c r="A73" s="2" t="s">
        <v>65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</row>
    <row r="74" spans="1:14" ht="15" hidden="1">
      <c r="A74" s="2" t="s">
        <v>66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</row>
    <row r="75" spans="1:14" ht="15" hidden="1">
      <c r="A75" s="2" t="s">
        <v>67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</row>
    <row r="76" spans="1:14" ht="15" hidden="1">
      <c r="A76" s="2" t="s">
        <v>68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</row>
    <row r="77" spans="1:14" ht="15" hidden="1">
      <c r="A77" s="2" t="s">
        <v>69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</row>
    <row r="78" spans="1:14" ht="15">
      <c r="A78" s="2" t="s">
        <v>70</v>
      </c>
      <c r="B78" s="9">
        <f aca="true" t="shared" si="14" ref="B78:B105">SUM(C78:N78)</f>
        <v>660</v>
      </c>
      <c r="C78" s="9">
        <v>55</v>
      </c>
      <c r="D78" s="9">
        <v>55</v>
      </c>
      <c r="E78" s="9">
        <v>55</v>
      </c>
      <c r="F78" s="9">
        <v>55</v>
      </c>
      <c r="G78" s="9">
        <v>55</v>
      </c>
      <c r="H78" s="9">
        <v>55</v>
      </c>
      <c r="I78" s="9">
        <v>55</v>
      </c>
      <c r="J78" s="9">
        <v>55</v>
      </c>
      <c r="K78" s="9">
        <v>55</v>
      </c>
      <c r="L78" s="9">
        <v>55</v>
      </c>
      <c r="M78" s="9">
        <v>55</v>
      </c>
      <c r="N78" s="9">
        <v>55</v>
      </c>
    </row>
    <row r="79" spans="1:14" ht="15">
      <c r="A79" s="3" t="s">
        <v>71</v>
      </c>
      <c r="B79" s="4">
        <f t="shared" si="14"/>
        <v>31733.4</v>
      </c>
      <c r="C79" s="4">
        <f aca="true" t="shared" si="15" ref="C79:N79">C80+C107+C116+C126+C147+C167+C187+C196+C204+C211+C212+C213+C214+C215</f>
        <v>2597.4</v>
      </c>
      <c r="D79" s="4">
        <f t="shared" si="15"/>
        <v>2597.4</v>
      </c>
      <c r="E79" s="4">
        <f t="shared" si="15"/>
        <v>2597.4</v>
      </c>
      <c r="F79" s="4">
        <f t="shared" si="15"/>
        <v>2597.4</v>
      </c>
      <c r="G79" s="4">
        <f t="shared" si="15"/>
        <v>2597.4</v>
      </c>
      <c r="H79" s="4">
        <f t="shared" si="15"/>
        <v>2597.4</v>
      </c>
      <c r="I79" s="4">
        <f t="shared" si="15"/>
        <v>2691.5</v>
      </c>
      <c r="J79" s="4">
        <f t="shared" si="15"/>
        <v>2691.5</v>
      </c>
      <c r="K79" s="4">
        <f t="shared" si="15"/>
        <v>2691.5</v>
      </c>
      <c r="L79" s="4">
        <f t="shared" si="15"/>
        <v>2691.5</v>
      </c>
      <c r="M79" s="4">
        <f t="shared" si="15"/>
        <v>2691.5</v>
      </c>
      <c r="N79" s="4">
        <f t="shared" si="15"/>
        <v>2691.5</v>
      </c>
    </row>
    <row r="80" spans="1:14" ht="15">
      <c r="A80" s="5" t="s">
        <v>72</v>
      </c>
      <c r="B80" s="6">
        <f t="shared" si="14"/>
        <v>31733.4</v>
      </c>
      <c r="C80" s="6">
        <f aca="true" t="shared" si="16" ref="C80:N80">C81+C86+C91+C96+C102+C103+C104+C105+C106</f>
        <v>2597.4</v>
      </c>
      <c r="D80" s="6">
        <f t="shared" si="16"/>
        <v>2597.4</v>
      </c>
      <c r="E80" s="6">
        <f t="shared" si="16"/>
        <v>2597.4</v>
      </c>
      <c r="F80" s="6">
        <f t="shared" si="16"/>
        <v>2597.4</v>
      </c>
      <c r="G80" s="6">
        <f t="shared" si="16"/>
        <v>2597.4</v>
      </c>
      <c r="H80" s="6">
        <f t="shared" si="16"/>
        <v>2597.4</v>
      </c>
      <c r="I80" s="6">
        <f t="shared" si="16"/>
        <v>2691.5</v>
      </c>
      <c r="J80" s="6">
        <f t="shared" si="16"/>
        <v>2691.5</v>
      </c>
      <c r="K80" s="6">
        <f t="shared" si="16"/>
        <v>2691.5</v>
      </c>
      <c r="L80" s="6">
        <f t="shared" si="16"/>
        <v>2691.5</v>
      </c>
      <c r="M80" s="6">
        <f t="shared" si="16"/>
        <v>2691.5</v>
      </c>
      <c r="N80" s="6">
        <f t="shared" si="16"/>
        <v>2691.5</v>
      </c>
    </row>
    <row r="81" spans="1:14" ht="30">
      <c r="A81" s="7" t="s">
        <v>73</v>
      </c>
      <c r="B81" s="8">
        <f t="shared" si="14"/>
        <v>3629.4000000000005</v>
      </c>
      <c r="C81" s="8">
        <f aca="true" t="shared" si="17" ref="C81:N81">C82+C83+C84+C85</f>
        <v>296.90000000000003</v>
      </c>
      <c r="D81" s="8">
        <f t="shared" si="17"/>
        <v>296.90000000000003</v>
      </c>
      <c r="E81" s="8">
        <f t="shared" si="17"/>
        <v>296.90000000000003</v>
      </c>
      <c r="F81" s="8">
        <f t="shared" si="17"/>
        <v>296.90000000000003</v>
      </c>
      <c r="G81" s="8">
        <f t="shared" si="17"/>
        <v>296.90000000000003</v>
      </c>
      <c r="H81" s="8">
        <f t="shared" si="17"/>
        <v>296.90000000000003</v>
      </c>
      <c r="I81" s="8">
        <f t="shared" si="17"/>
        <v>308</v>
      </c>
      <c r="J81" s="8">
        <f t="shared" si="17"/>
        <v>308</v>
      </c>
      <c r="K81" s="8">
        <f t="shared" si="17"/>
        <v>308</v>
      </c>
      <c r="L81" s="8">
        <f t="shared" si="17"/>
        <v>308</v>
      </c>
      <c r="M81" s="8">
        <f t="shared" si="17"/>
        <v>308</v>
      </c>
      <c r="N81" s="8">
        <f t="shared" si="17"/>
        <v>308</v>
      </c>
    </row>
    <row r="82" spans="1:14" ht="15">
      <c r="A82" s="2" t="s">
        <v>74</v>
      </c>
      <c r="B82" s="9">
        <f t="shared" si="14"/>
        <v>764.4</v>
      </c>
      <c r="C82" s="9">
        <v>62.4</v>
      </c>
      <c r="D82" s="9">
        <v>62.4</v>
      </c>
      <c r="E82" s="9">
        <v>62.4</v>
      </c>
      <c r="F82" s="9">
        <v>62.4</v>
      </c>
      <c r="G82" s="9">
        <v>62.4</v>
      </c>
      <c r="H82" s="9">
        <v>62.4</v>
      </c>
      <c r="I82" s="9">
        <v>65</v>
      </c>
      <c r="J82" s="9">
        <v>65</v>
      </c>
      <c r="K82" s="9">
        <v>65</v>
      </c>
      <c r="L82" s="9">
        <v>65</v>
      </c>
      <c r="M82" s="9">
        <v>65</v>
      </c>
      <c r="N82" s="9">
        <v>65</v>
      </c>
    </row>
    <row r="83" spans="1:14" ht="30">
      <c r="A83" s="2" t="s">
        <v>75</v>
      </c>
      <c r="B83" s="9">
        <f t="shared" si="14"/>
        <v>1784.3999999999994</v>
      </c>
      <c r="C83" s="9">
        <v>145.8</v>
      </c>
      <c r="D83" s="9">
        <v>145.8</v>
      </c>
      <c r="E83" s="9">
        <v>145.8</v>
      </c>
      <c r="F83" s="9">
        <v>145.8</v>
      </c>
      <c r="G83" s="9">
        <v>145.8</v>
      </c>
      <c r="H83" s="9">
        <v>145.8</v>
      </c>
      <c r="I83" s="9">
        <v>151.6</v>
      </c>
      <c r="J83" s="9">
        <v>151.6</v>
      </c>
      <c r="K83" s="9">
        <v>151.6</v>
      </c>
      <c r="L83" s="9">
        <v>151.6</v>
      </c>
      <c r="M83" s="9">
        <v>151.6</v>
      </c>
      <c r="N83" s="9">
        <v>151.6</v>
      </c>
    </row>
    <row r="84" spans="1:14" ht="15">
      <c r="A84" s="2" t="s">
        <v>76</v>
      </c>
      <c r="B84" s="9">
        <f t="shared" si="14"/>
        <v>538.8000000000001</v>
      </c>
      <c r="C84" s="9">
        <v>44</v>
      </c>
      <c r="D84" s="9">
        <v>44</v>
      </c>
      <c r="E84" s="9">
        <v>44</v>
      </c>
      <c r="F84" s="9">
        <v>44</v>
      </c>
      <c r="G84" s="9">
        <v>44</v>
      </c>
      <c r="H84" s="9">
        <v>44</v>
      </c>
      <c r="I84" s="9">
        <v>45.8</v>
      </c>
      <c r="J84" s="9">
        <v>45.8</v>
      </c>
      <c r="K84" s="9">
        <v>45.8</v>
      </c>
      <c r="L84" s="9">
        <v>45.8</v>
      </c>
      <c r="M84" s="9">
        <v>45.8</v>
      </c>
      <c r="N84" s="9">
        <v>45.8</v>
      </c>
    </row>
    <row r="85" spans="1:14" ht="15">
      <c r="A85" s="2" t="s">
        <v>77</v>
      </c>
      <c r="B85" s="9">
        <f t="shared" si="14"/>
        <v>541.8000000000001</v>
      </c>
      <c r="C85" s="9">
        <v>44.7</v>
      </c>
      <c r="D85" s="9">
        <v>44.7</v>
      </c>
      <c r="E85" s="9">
        <v>44.7</v>
      </c>
      <c r="F85" s="9">
        <v>44.7</v>
      </c>
      <c r="G85" s="9">
        <v>44.7</v>
      </c>
      <c r="H85" s="9">
        <v>44.7</v>
      </c>
      <c r="I85" s="9">
        <v>45.6</v>
      </c>
      <c r="J85" s="9">
        <v>45.6</v>
      </c>
      <c r="K85" s="9">
        <v>45.6</v>
      </c>
      <c r="L85" s="9">
        <v>45.6</v>
      </c>
      <c r="M85" s="9">
        <v>45.6</v>
      </c>
      <c r="N85" s="9">
        <v>45.6</v>
      </c>
    </row>
    <row r="86" spans="1:14" ht="30">
      <c r="A86" s="7" t="s">
        <v>78</v>
      </c>
      <c r="B86" s="8">
        <f t="shared" si="14"/>
        <v>8042.400000000002</v>
      </c>
      <c r="C86" s="8">
        <f aca="true" t="shared" si="18" ref="C86:N86">C87+C88+C89+C90</f>
        <v>657.8</v>
      </c>
      <c r="D86" s="8">
        <f t="shared" si="18"/>
        <v>657.8</v>
      </c>
      <c r="E86" s="8">
        <f t="shared" si="18"/>
        <v>657.8</v>
      </c>
      <c r="F86" s="8">
        <f t="shared" si="18"/>
        <v>657.8</v>
      </c>
      <c r="G86" s="8">
        <f t="shared" si="18"/>
        <v>657.8</v>
      </c>
      <c r="H86" s="8">
        <f t="shared" si="18"/>
        <v>657.8</v>
      </c>
      <c r="I86" s="8">
        <f t="shared" si="18"/>
        <v>682.6</v>
      </c>
      <c r="J86" s="8">
        <f t="shared" si="18"/>
        <v>682.6</v>
      </c>
      <c r="K86" s="8">
        <f t="shared" si="18"/>
        <v>682.6</v>
      </c>
      <c r="L86" s="8">
        <f t="shared" si="18"/>
        <v>682.6</v>
      </c>
      <c r="M86" s="8">
        <f t="shared" si="18"/>
        <v>682.6</v>
      </c>
      <c r="N86" s="8">
        <f t="shared" si="18"/>
        <v>682.6</v>
      </c>
    </row>
    <row r="87" spans="1:14" ht="15">
      <c r="A87" s="2" t="s">
        <v>79</v>
      </c>
      <c r="B87" s="9">
        <f t="shared" si="14"/>
        <v>1265.4</v>
      </c>
      <c r="C87" s="9">
        <v>103.4</v>
      </c>
      <c r="D87" s="9">
        <v>103.4</v>
      </c>
      <c r="E87" s="9">
        <v>103.4</v>
      </c>
      <c r="F87" s="9">
        <v>103.4</v>
      </c>
      <c r="G87" s="9">
        <v>103.4</v>
      </c>
      <c r="H87" s="9">
        <v>103.4</v>
      </c>
      <c r="I87" s="9">
        <v>107.5</v>
      </c>
      <c r="J87" s="9">
        <v>107.5</v>
      </c>
      <c r="K87" s="9">
        <v>107.5</v>
      </c>
      <c r="L87" s="9">
        <v>107.5</v>
      </c>
      <c r="M87" s="9">
        <v>107.5</v>
      </c>
      <c r="N87" s="9">
        <v>107.5</v>
      </c>
    </row>
    <row r="88" spans="1:14" ht="30">
      <c r="A88" s="2" t="s">
        <v>80</v>
      </c>
      <c r="B88" s="9">
        <f t="shared" si="14"/>
        <v>4087.800000000001</v>
      </c>
      <c r="C88" s="9">
        <v>334</v>
      </c>
      <c r="D88" s="9">
        <v>334</v>
      </c>
      <c r="E88" s="9">
        <v>334</v>
      </c>
      <c r="F88" s="9">
        <v>334</v>
      </c>
      <c r="G88" s="9">
        <v>334</v>
      </c>
      <c r="H88" s="9">
        <v>334</v>
      </c>
      <c r="I88" s="9">
        <v>347.3</v>
      </c>
      <c r="J88" s="9">
        <v>347.3</v>
      </c>
      <c r="K88" s="9">
        <v>347.3</v>
      </c>
      <c r="L88" s="9">
        <v>347.3</v>
      </c>
      <c r="M88" s="9">
        <v>347.3</v>
      </c>
      <c r="N88" s="9">
        <v>347.3</v>
      </c>
    </row>
    <row r="89" spans="1:14" ht="15">
      <c r="A89" s="2" t="s">
        <v>81</v>
      </c>
      <c r="B89" s="9">
        <f t="shared" si="14"/>
        <v>1233.5999999999997</v>
      </c>
      <c r="C89" s="9">
        <v>100.8</v>
      </c>
      <c r="D89" s="9">
        <v>100.8</v>
      </c>
      <c r="E89" s="9">
        <v>100.8</v>
      </c>
      <c r="F89" s="9">
        <v>100.8</v>
      </c>
      <c r="G89" s="9">
        <v>100.8</v>
      </c>
      <c r="H89" s="9">
        <v>100.8</v>
      </c>
      <c r="I89" s="9">
        <v>104.8</v>
      </c>
      <c r="J89" s="9">
        <v>104.8</v>
      </c>
      <c r="K89" s="9">
        <v>104.8</v>
      </c>
      <c r="L89" s="9">
        <v>104.8</v>
      </c>
      <c r="M89" s="9">
        <v>104.8</v>
      </c>
      <c r="N89" s="9">
        <v>104.8</v>
      </c>
    </row>
    <row r="90" spans="1:14" ht="15">
      <c r="A90" s="2" t="s">
        <v>82</v>
      </c>
      <c r="B90" s="9">
        <f t="shared" si="14"/>
        <v>1455.6</v>
      </c>
      <c r="C90" s="9">
        <v>119.6</v>
      </c>
      <c r="D90" s="9">
        <v>119.6</v>
      </c>
      <c r="E90" s="9">
        <v>119.6</v>
      </c>
      <c r="F90" s="9">
        <v>119.6</v>
      </c>
      <c r="G90" s="9">
        <v>119.6</v>
      </c>
      <c r="H90" s="9">
        <v>119.6</v>
      </c>
      <c r="I90" s="9">
        <v>123</v>
      </c>
      <c r="J90" s="9">
        <v>123</v>
      </c>
      <c r="K90" s="9">
        <v>123</v>
      </c>
      <c r="L90" s="9">
        <v>123</v>
      </c>
      <c r="M90" s="9">
        <v>123</v>
      </c>
      <c r="N90" s="9">
        <v>123</v>
      </c>
    </row>
    <row r="91" spans="1:14" ht="30">
      <c r="A91" s="7" t="s">
        <v>83</v>
      </c>
      <c r="B91" s="8">
        <f t="shared" si="14"/>
        <v>7424.400000000001</v>
      </c>
      <c r="C91" s="8">
        <f aca="true" t="shared" si="19" ref="C91:N91">C92+C93+C94+C95</f>
        <v>606.5999999999999</v>
      </c>
      <c r="D91" s="8">
        <f t="shared" si="19"/>
        <v>606.5999999999999</v>
      </c>
      <c r="E91" s="8">
        <f t="shared" si="19"/>
        <v>606.5999999999999</v>
      </c>
      <c r="F91" s="8">
        <f t="shared" si="19"/>
        <v>606.5999999999999</v>
      </c>
      <c r="G91" s="8">
        <f t="shared" si="19"/>
        <v>606.5999999999999</v>
      </c>
      <c r="H91" s="8">
        <f t="shared" si="19"/>
        <v>606.5999999999999</v>
      </c>
      <c r="I91" s="8">
        <f t="shared" si="19"/>
        <v>630.8</v>
      </c>
      <c r="J91" s="8">
        <f t="shared" si="19"/>
        <v>630.8</v>
      </c>
      <c r="K91" s="8">
        <f t="shared" si="19"/>
        <v>630.8</v>
      </c>
      <c r="L91" s="8">
        <f t="shared" si="19"/>
        <v>630.8</v>
      </c>
      <c r="M91" s="8">
        <f t="shared" si="19"/>
        <v>630.8</v>
      </c>
      <c r="N91" s="8">
        <f t="shared" si="19"/>
        <v>630.8</v>
      </c>
    </row>
    <row r="92" spans="1:14" ht="15">
      <c r="A92" s="2" t="s">
        <v>84</v>
      </c>
      <c r="B92" s="9">
        <f t="shared" si="14"/>
        <v>647.4</v>
      </c>
      <c r="C92" s="9">
        <v>52.9</v>
      </c>
      <c r="D92" s="9">
        <v>52.9</v>
      </c>
      <c r="E92" s="9">
        <v>52.9</v>
      </c>
      <c r="F92" s="9">
        <v>52.9</v>
      </c>
      <c r="G92" s="9">
        <v>52.9</v>
      </c>
      <c r="H92" s="9">
        <v>52.9</v>
      </c>
      <c r="I92" s="9">
        <v>55</v>
      </c>
      <c r="J92" s="9">
        <v>55</v>
      </c>
      <c r="K92" s="9">
        <v>55</v>
      </c>
      <c r="L92" s="9">
        <v>55</v>
      </c>
      <c r="M92" s="9">
        <v>55</v>
      </c>
      <c r="N92" s="9">
        <v>55</v>
      </c>
    </row>
    <row r="93" spans="1:14" ht="45">
      <c r="A93" s="2" t="s">
        <v>85</v>
      </c>
      <c r="B93" s="9">
        <f t="shared" si="14"/>
        <v>4737</v>
      </c>
      <c r="C93" s="9">
        <v>387</v>
      </c>
      <c r="D93" s="9">
        <v>387</v>
      </c>
      <c r="E93" s="9">
        <v>387</v>
      </c>
      <c r="F93" s="9">
        <v>387</v>
      </c>
      <c r="G93" s="9">
        <v>387</v>
      </c>
      <c r="H93" s="9">
        <v>387</v>
      </c>
      <c r="I93" s="9">
        <v>402.5</v>
      </c>
      <c r="J93" s="9">
        <v>402.5</v>
      </c>
      <c r="K93" s="9">
        <v>402.5</v>
      </c>
      <c r="L93" s="9">
        <v>402.5</v>
      </c>
      <c r="M93" s="9">
        <v>402.5</v>
      </c>
      <c r="N93" s="9">
        <v>402.5</v>
      </c>
    </row>
    <row r="94" spans="1:14" ht="15">
      <c r="A94" s="2" t="s">
        <v>86</v>
      </c>
      <c r="B94" s="9">
        <f t="shared" si="14"/>
        <v>1430.4</v>
      </c>
      <c r="C94" s="9">
        <v>116.9</v>
      </c>
      <c r="D94" s="9">
        <v>116.9</v>
      </c>
      <c r="E94" s="9">
        <v>116.9</v>
      </c>
      <c r="F94" s="9">
        <v>116.9</v>
      </c>
      <c r="G94" s="9">
        <v>116.9</v>
      </c>
      <c r="H94" s="9">
        <v>116.9</v>
      </c>
      <c r="I94" s="9">
        <v>121.5</v>
      </c>
      <c r="J94" s="9">
        <v>121.5</v>
      </c>
      <c r="K94" s="9">
        <v>121.5</v>
      </c>
      <c r="L94" s="9">
        <v>121.5</v>
      </c>
      <c r="M94" s="9">
        <v>121.5</v>
      </c>
      <c r="N94" s="9">
        <v>121.5</v>
      </c>
    </row>
    <row r="95" spans="1:14" ht="15">
      <c r="A95" s="2" t="s">
        <v>87</v>
      </c>
      <c r="B95" s="9">
        <f t="shared" si="14"/>
        <v>609.6</v>
      </c>
      <c r="C95" s="9">
        <v>49.8</v>
      </c>
      <c r="D95" s="9">
        <v>49.8</v>
      </c>
      <c r="E95" s="9">
        <v>49.8</v>
      </c>
      <c r="F95" s="9">
        <v>49.8</v>
      </c>
      <c r="G95" s="9">
        <v>49.8</v>
      </c>
      <c r="H95" s="9">
        <v>49.8</v>
      </c>
      <c r="I95" s="9">
        <v>51.8</v>
      </c>
      <c r="J95" s="9">
        <v>51.8</v>
      </c>
      <c r="K95" s="9">
        <v>51.8</v>
      </c>
      <c r="L95" s="9">
        <v>51.8</v>
      </c>
      <c r="M95" s="9">
        <v>51.8</v>
      </c>
      <c r="N95" s="9">
        <v>51.8</v>
      </c>
    </row>
    <row r="96" spans="1:14" ht="15">
      <c r="A96" s="7" t="s">
        <v>88</v>
      </c>
      <c r="B96" s="8">
        <f t="shared" si="14"/>
        <v>6421.800000000001</v>
      </c>
      <c r="C96" s="8">
        <f aca="true" t="shared" si="20" ref="C96:N96">C97+C98+C99+C100+C101</f>
        <v>524.7</v>
      </c>
      <c r="D96" s="8">
        <f t="shared" si="20"/>
        <v>524.7</v>
      </c>
      <c r="E96" s="8">
        <f t="shared" si="20"/>
        <v>524.7</v>
      </c>
      <c r="F96" s="8">
        <f t="shared" si="20"/>
        <v>524.7</v>
      </c>
      <c r="G96" s="8">
        <f t="shared" si="20"/>
        <v>524.7</v>
      </c>
      <c r="H96" s="8">
        <f t="shared" si="20"/>
        <v>524.7</v>
      </c>
      <c r="I96" s="8">
        <f t="shared" si="20"/>
        <v>545.6</v>
      </c>
      <c r="J96" s="8">
        <f t="shared" si="20"/>
        <v>545.6</v>
      </c>
      <c r="K96" s="8">
        <f t="shared" si="20"/>
        <v>545.6</v>
      </c>
      <c r="L96" s="8">
        <f t="shared" si="20"/>
        <v>545.6</v>
      </c>
      <c r="M96" s="8">
        <f t="shared" si="20"/>
        <v>545.6</v>
      </c>
      <c r="N96" s="8">
        <f t="shared" si="20"/>
        <v>545.6</v>
      </c>
    </row>
    <row r="97" spans="1:14" ht="15">
      <c r="A97" s="2" t="s">
        <v>89</v>
      </c>
      <c r="B97" s="9">
        <f t="shared" si="14"/>
        <v>3733.199999999999</v>
      </c>
      <c r="C97" s="9">
        <v>305</v>
      </c>
      <c r="D97" s="9">
        <v>305</v>
      </c>
      <c r="E97" s="9">
        <v>305</v>
      </c>
      <c r="F97" s="9">
        <v>305</v>
      </c>
      <c r="G97" s="9">
        <v>305</v>
      </c>
      <c r="H97" s="9">
        <v>305</v>
      </c>
      <c r="I97" s="9">
        <v>317.2</v>
      </c>
      <c r="J97" s="9">
        <v>317.2</v>
      </c>
      <c r="K97" s="9">
        <v>317.2</v>
      </c>
      <c r="L97" s="9">
        <v>317.2</v>
      </c>
      <c r="M97" s="9">
        <v>317.2</v>
      </c>
      <c r="N97" s="9">
        <v>317.2</v>
      </c>
    </row>
    <row r="98" spans="1:14" ht="15">
      <c r="A98" s="2" t="s">
        <v>90</v>
      </c>
      <c r="B98" s="9">
        <f t="shared" si="14"/>
        <v>1127.3999999999999</v>
      </c>
      <c r="C98" s="9">
        <v>92.1</v>
      </c>
      <c r="D98" s="9">
        <v>92.1</v>
      </c>
      <c r="E98" s="9">
        <v>92.1</v>
      </c>
      <c r="F98" s="9">
        <v>92.1</v>
      </c>
      <c r="G98" s="9">
        <v>92.1</v>
      </c>
      <c r="H98" s="9">
        <v>92.1</v>
      </c>
      <c r="I98" s="9">
        <v>95.8</v>
      </c>
      <c r="J98" s="9">
        <v>95.8</v>
      </c>
      <c r="K98" s="9">
        <v>95.8</v>
      </c>
      <c r="L98" s="9">
        <v>95.8</v>
      </c>
      <c r="M98" s="9">
        <v>95.8</v>
      </c>
      <c r="N98" s="9">
        <v>95.8</v>
      </c>
    </row>
    <row r="99" spans="1:14" ht="30">
      <c r="A99" s="2" t="s">
        <v>91</v>
      </c>
      <c r="B99" s="9">
        <f t="shared" si="14"/>
        <v>1025.4</v>
      </c>
      <c r="C99" s="9">
        <v>83.8</v>
      </c>
      <c r="D99" s="9">
        <v>83.8</v>
      </c>
      <c r="E99" s="9">
        <v>83.8</v>
      </c>
      <c r="F99" s="9">
        <v>83.8</v>
      </c>
      <c r="G99" s="9">
        <v>83.8</v>
      </c>
      <c r="H99" s="9">
        <v>83.8</v>
      </c>
      <c r="I99" s="9">
        <v>87.1</v>
      </c>
      <c r="J99" s="9">
        <v>87.1</v>
      </c>
      <c r="K99" s="9">
        <v>87.1</v>
      </c>
      <c r="L99" s="9">
        <v>87.1</v>
      </c>
      <c r="M99" s="9">
        <v>87.1</v>
      </c>
      <c r="N99" s="9">
        <v>87.1</v>
      </c>
    </row>
    <row r="100" spans="1:14" ht="45">
      <c r="A100" s="2" t="s">
        <v>92</v>
      </c>
      <c r="B100" s="9">
        <f t="shared" si="14"/>
        <v>42.60000000000001</v>
      </c>
      <c r="C100" s="9">
        <v>3.5</v>
      </c>
      <c r="D100" s="9">
        <v>3.5</v>
      </c>
      <c r="E100" s="9">
        <v>3.5</v>
      </c>
      <c r="F100" s="9">
        <v>3.5</v>
      </c>
      <c r="G100" s="9">
        <v>3.5</v>
      </c>
      <c r="H100" s="9">
        <v>3.5</v>
      </c>
      <c r="I100" s="9">
        <v>3.6</v>
      </c>
      <c r="J100" s="9">
        <v>3.6</v>
      </c>
      <c r="K100" s="9">
        <v>3.6</v>
      </c>
      <c r="L100" s="9">
        <v>3.6</v>
      </c>
      <c r="M100" s="9">
        <v>3.6</v>
      </c>
      <c r="N100" s="9">
        <v>3.6</v>
      </c>
    </row>
    <row r="101" spans="1:14" ht="45">
      <c r="A101" s="2" t="s">
        <v>93</v>
      </c>
      <c r="B101" s="9">
        <f t="shared" si="14"/>
        <v>493.1999999999999</v>
      </c>
      <c r="C101" s="9">
        <v>40.3</v>
      </c>
      <c r="D101" s="9">
        <v>40.3</v>
      </c>
      <c r="E101" s="9">
        <v>40.3</v>
      </c>
      <c r="F101" s="9">
        <v>40.3</v>
      </c>
      <c r="G101" s="9">
        <v>40.3</v>
      </c>
      <c r="H101" s="9">
        <v>40.3</v>
      </c>
      <c r="I101" s="9">
        <v>41.9</v>
      </c>
      <c r="J101" s="9">
        <v>41.9</v>
      </c>
      <c r="K101" s="9">
        <v>41.9</v>
      </c>
      <c r="L101" s="9">
        <v>41.9</v>
      </c>
      <c r="M101" s="9">
        <v>41.9</v>
      </c>
      <c r="N101" s="9">
        <v>41.9</v>
      </c>
    </row>
    <row r="102" spans="1:14" ht="15">
      <c r="A102" s="2" t="s">
        <v>94</v>
      </c>
      <c r="B102" s="9">
        <f t="shared" si="14"/>
        <v>557.9999999999999</v>
      </c>
      <c r="C102" s="9">
        <v>45.6</v>
      </c>
      <c r="D102" s="9">
        <v>45.6</v>
      </c>
      <c r="E102" s="9">
        <v>45.6</v>
      </c>
      <c r="F102" s="9">
        <v>45.6</v>
      </c>
      <c r="G102" s="9">
        <v>45.6</v>
      </c>
      <c r="H102" s="9">
        <v>45.6</v>
      </c>
      <c r="I102" s="9">
        <v>47.4</v>
      </c>
      <c r="J102" s="9">
        <v>47.4</v>
      </c>
      <c r="K102" s="9">
        <v>47.4</v>
      </c>
      <c r="L102" s="9">
        <v>47.4</v>
      </c>
      <c r="M102" s="9">
        <v>47.4</v>
      </c>
      <c r="N102" s="9">
        <v>47.4</v>
      </c>
    </row>
    <row r="103" spans="1:14" ht="15">
      <c r="A103" s="2" t="s">
        <v>95</v>
      </c>
      <c r="B103" s="9">
        <f t="shared" si="14"/>
        <v>1075.8</v>
      </c>
      <c r="C103" s="9">
        <v>87.9</v>
      </c>
      <c r="D103" s="9">
        <v>87.9</v>
      </c>
      <c r="E103" s="9">
        <v>87.9</v>
      </c>
      <c r="F103" s="9">
        <v>87.9</v>
      </c>
      <c r="G103" s="9">
        <v>87.9</v>
      </c>
      <c r="H103" s="9">
        <v>87.9</v>
      </c>
      <c r="I103" s="9">
        <v>91.4</v>
      </c>
      <c r="J103" s="9">
        <v>91.4</v>
      </c>
      <c r="K103" s="9">
        <v>91.4</v>
      </c>
      <c r="L103" s="9">
        <v>91.4</v>
      </c>
      <c r="M103" s="9">
        <v>91.4</v>
      </c>
      <c r="N103" s="9">
        <v>91.4</v>
      </c>
    </row>
    <row r="104" spans="1:14" ht="30">
      <c r="A104" s="2" t="s">
        <v>96</v>
      </c>
      <c r="B104" s="9">
        <f t="shared" si="14"/>
        <v>618.0000000000001</v>
      </c>
      <c r="C104" s="9">
        <v>50.9</v>
      </c>
      <c r="D104" s="9">
        <v>50.9</v>
      </c>
      <c r="E104" s="9">
        <v>50.9</v>
      </c>
      <c r="F104" s="9">
        <v>50.9</v>
      </c>
      <c r="G104" s="9">
        <v>50.9</v>
      </c>
      <c r="H104" s="9">
        <v>50.9</v>
      </c>
      <c r="I104" s="9">
        <v>52.1</v>
      </c>
      <c r="J104" s="9">
        <v>52.1</v>
      </c>
      <c r="K104" s="9">
        <v>52.1</v>
      </c>
      <c r="L104" s="9">
        <v>52.1</v>
      </c>
      <c r="M104" s="9">
        <v>52.1</v>
      </c>
      <c r="N104" s="9">
        <v>52.1</v>
      </c>
    </row>
    <row r="105" spans="1:14" ht="15">
      <c r="A105" s="2" t="s">
        <v>97</v>
      </c>
      <c r="B105" s="9">
        <f t="shared" si="14"/>
        <v>3963.5999999999995</v>
      </c>
      <c r="C105" s="9">
        <v>327</v>
      </c>
      <c r="D105" s="9">
        <v>327</v>
      </c>
      <c r="E105" s="9">
        <v>327</v>
      </c>
      <c r="F105" s="9">
        <v>327</v>
      </c>
      <c r="G105" s="9">
        <v>327</v>
      </c>
      <c r="H105" s="9">
        <v>327</v>
      </c>
      <c r="I105" s="9">
        <v>333.6</v>
      </c>
      <c r="J105" s="9">
        <v>333.6</v>
      </c>
      <c r="K105" s="9">
        <v>333.6</v>
      </c>
      <c r="L105" s="9">
        <v>333.6</v>
      </c>
      <c r="M105" s="9">
        <v>333.6</v>
      </c>
      <c r="N105" s="9">
        <v>333.6</v>
      </c>
    </row>
    <row r="106" spans="1:14" ht="15">
      <c r="A106" s="2" t="s">
        <v>98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</row>
    <row r="107" spans="1:14" ht="15" hidden="1">
      <c r="A107" s="5" t="s">
        <v>99</v>
      </c>
      <c r="B107" s="6">
        <f>SUM(C107:N107)</f>
        <v>0</v>
      </c>
      <c r="C107" s="6">
        <f aca="true" t="shared" si="21" ref="C107:N107">C108+C112+C113+C114+C115</f>
        <v>0</v>
      </c>
      <c r="D107" s="6">
        <f t="shared" si="21"/>
        <v>0</v>
      </c>
      <c r="E107" s="6">
        <f t="shared" si="21"/>
        <v>0</v>
      </c>
      <c r="F107" s="6">
        <f t="shared" si="21"/>
        <v>0</v>
      </c>
      <c r="G107" s="6">
        <f t="shared" si="21"/>
        <v>0</v>
      </c>
      <c r="H107" s="6">
        <f t="shared" si="21"/>
        <v>0</v>
      </c>
      <c r="I107" s="6">
        <f t="shared" si="21"/>
        <v>0</v>
      </c>
      <c r="J107" s="6">
        <f t="shared" si="21"/>
        <v>0</v>
      </c>
      <c r="K107" s="6">
        <f t="shared" si="21"/>
        <v>0</v>
      </c>
      <c r="L107" s="6">
        <f t="shared" si="21"/>
        <v>0</v>
      </c>
      <c r="M107" s="6">
        <f t="shared" si="21"/>
        <v>0</v>
      </c>
      <c r="N107" s="6">
        <f t="shared" si="21"/>
        <v>0</v>
      </c>
    </row>
    <row r="108" spans="1:14" ht="15" hidden="1">
      <c r="A108" s="7" t="s">
        <v>100</v>
      </c>
      <c r="B108" s="8">
        <f>SUM(C108:N108)</f>
        <v>0</v>
      </c>
      <c r="C108" s="8">
        <f aca="true" t="shared" si="22" ref="C108:N108">C109+C110+C111</f>
        <v>0</v>
      </c>
      <c r="D108" s="8">
        <f t="shared" si="22"/>
        <v>0</v>
      </c>
      <c r="E108" s="8">
        <f t="shared" si="22"/>
        <v>0</v>
      </c>
      <c r="F108" s="8">
        <f t="shared" si="22"/>
        <v>0</v>
      </c>
      <c r="G108" s="8">
        <f t="shared" si="22"/>
        <v>0</v>
      </c>
      <c r="H108" s="8">
        <f t="shared" si="22"/>
        <v>0</v>
      </c>
      <c r="I108" s="8">
        <f t="shared" si="22"/>
        <v>0</v>
      </c>
      <c r="J108" s="8">
        <f t="shared" si="22"/>
        <v>0</v>
      </c>
      <c r="K108" s="8">
        <f t="shared" si="22"/>
        <v>0</v>
      </c>
      <c r="L108" s="8">
        <f t="shared" si="22"/>
        <v>0</v>
      </c>
      <c r="M108" s="8">
        <f t="shared" si="22"/>
        <v>0</v>
      </c>
      <c r="N108" s="8">
        <f t="shared" si="22"/>
        <v>0</v>
      </c>
    </row>
    <row r="109" spans="1:14" ht="15" hidden="1">
      <c r="A109" s="2" t="s">
        <v>74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</row>
    <row r="110" spans="1:14" ht="15" hidden="1">
      <c r="A110" s="2" t="s">
        <v>101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</row>
    <row r="111" spans="1:14" ht="15" hidden="1">
      <c r="A111" s="2" t="s">
        <v>76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</row>
    <row r="112" spans="1:14" ht="15" hidden="1">
      <c r="A112" s="2" t="s">
        <v>102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</row>
    <row r="113" spans="1:14" ht="30" hidden="1">
      <c r="A113" s="2" t="s">
        <v>103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</row>
    <row r="114" spans="1:14" ht="30" hidden="1">
      <c r="A114" s="2" t="s">
        <v>104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</row>
    <row r="115" spans="1:14" ht="15" hidden="1">
      <c r="A115" s="2" t="s">
        <v>105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</row>
    <row r="116" spans="1:14" ht="15" hidden="1">
      <c r="A116" s="5" t="s">
        <v>106</v>
      </c>
      <c r="B116" s="6">
        <f>SUM(C116:N116)</f>
        <v>0</v>
      </c>
      <c r="C116" s="6">
        <f aca="true" t="shared" si="23" ref="C116:N116">C117+C118+C119+C120+C121+C122+C123+C124+C125</f>
        <v>0</v>
      </c>
      <c r="D116" s="6">
        <f t="shared" si="23"/>
        <v>0</v>
      </c>
      <c r="E116" s="6">
        <f t="shared" si="23"/>
        <v>0</v>
      </c>
      <c r="F116" s="6">
        <f t="shared" si="23"/>
        <v>0</v>
      </c>
      <c r="G116" s="6">
        <f t="shared" si="23"/>
        <v>0</v>
      </c>
      <c r="H116" s="6">
        <f t="shared" si="23"/>
        <v>0</v>
      </c>
      <c r="I116" s="6">
        <f t="shared" si="23"/>
        <v>0</v>
      </c>
      <c r="J116" s="6">
        <f t="shared" si="23"/>
        <v>0</v>
      </c>
      <c r="K116" s="6">
        <f t="shared" si="23"/>
        <v>0</v>
      </c>
      <c r="L116" s="6">
        <f t="shared" si="23"/>
        <v>0</v>
      </c>
      <c r="M116" s="6">
        <f t="shared" si="23"/>
        <v>0</v>
      </c>
      <c r="N116" s="6">
        <f t="shared" si="23"/>
        <v>0</v>
      </c>
    </row>
    <row r="117" spans="1:14" ht="15" hidden="1">
      <c r="A117" s="2" t="s">
        <v>107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</row>
    <row r="118" spans="1:14" ht="15" hidden="1">
      <c r="A118" s="2" t="s">
        <v>108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</row>
    <row r="119" spans="1:14" ht="15" hidden="1">
      <c r="A119" s="2" t="s">
        <v>109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</row>
    <row r="120" spans="1:14" ht="15" hidden="1">
      <c r="A120" s="2" t="s">
        <v>110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</row>
    <row r="121" spans="1:14" ht="15" hidden="1">
      <c r="A121" s="2" t="s">
        <v>111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</row>
    <row r="122" spans="1:14" ht="15" hidden="1">
      <c r="A122" s="2" t="s">
        <v>112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</row>
    <row r="123" spans="1:14" ht="15" hidden="1">
      <c r="A123" s="2" t="s">
        <v>113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</row>
    <row r="124" spans="1:14" ht="15" hidden="1">
      <c r="A124" s="2" t="s">
        <v>114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</row>
    <row r="125" spans="1:14" ht="15" hidden="1">
      <c r="A125" s="2" t="s">
        <v>115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</row>
    <row r="126" spans="1:14" ht="15" hidden="1">
      <c r="A126" s="5" t="s">
        <v>116</v>
      </c>
      <c r="B126" s="6">
        <f>SUM(C126:N126)</f>
        <v>0</v>
      </c>
      <c r="C126" s="6">
        <f aca="true" t="shared" si="24" ref="C126:N126">C127+C132+C137+C138+C139+C140+C141+C142+C143+C144+C145+C146</f>
        <v>0</v>
      </c>
      <c r="D126" s="6">
        <f t="shared" si="24"/>
        <v>0</v>
      </c>
      <c r="E126" s="6">
        <f t="shared" si="24"/>
        <v>0</v>
      </c>
      <c r="F126" s="6">
        <f t="shared" si="24"/>
        <v>0</v>
      </c>
      <c r="G126" s="6">
        <f t="shared" si="24"/>
        <v>0</v>
      </c>
      <c r="H126" s="6">
        <f t="shared" si="24"/>
        <v>0</v>
      </c>
      <c r="I126" s="6">
        <f t="shared" si="24"/>
        <v>0</v>
      </c>
      <c r="J126" s="6">
        <f t="shared" si="24"/>
        <v>0</v>
      </c>
      <c r="K126" s="6">
        <f t="shared" si="24"/>
        <v>0</v>
      </c>
      <c r="L126" s="6">
        <f t="shared" si="24"/>
        <v>0</v>
      </c>
      <c r="M126" s="6">
        <f t="shared" si="24"/>
        <v>0</v>
      </c>
      <c r="N126" s="6">
        <f t="shared" si="24"/>
        <v>0</v>
      </c>
    </row>
    <row r="127" spans="1:14" ht="15" hidden="1">
      <c r="A127" s="7" t="s">
        <v>117</v>
      </c>
      <c r="B127" s="8">
        <f>SUM(C127:N127)</f>
        <v>0</v>
      </c>
      <c r="C127" s="8">
        <f aca="true" t="shared" si="25" ref="C127:N127">C128+C129+C130+C131</f>
        <v>0</v>
      </c>
      <c r="D127" s="8">
        <f t="shared" si="25"/>
        <v>0</v>
      </c>
      <c r="E127" s="8">
        <f t="shared" si="25"/>
        <v>0</v>
      </c>
      <c r="F127" s="8">
        <f t="shared" si="25"/>
        <v>0</v>
      </c>
      <c r="G127" s="8">
        <f t="shared" si="25"/>
        <v>0</v>
      </c>
      <c r="H127" s="8">
        <f t="shared" si="25"/>
        <v>0</v>
      </c>
      <c r="I127" s="8">
        <f t="shared" si="25"/>
        <v>0</v>
      </c>
      <c r="J127" s="8">
        <f t="shared" si="25"/>
        <v>0</v>
      </c>
      <c r="K127" s="8">
        <f t="shared" si="25"/>
        <v>0</v>
      </c>
      <c r="L127" s="8">
        <f t="shared" si="25"/>
        <v>0</v>
      </c>
      <c r="M127" s="8">
        <f t="shared" si="25"/>
        <v>0</v>
      </c>
      <c r="N127" s="8">
        <f t="shared" si="25"/>
        <v>0</v>
      </c>
    </row>
    <row r="128" spans="1:14" ht="15" hidden="1">
      <c r="A128" s="2" t="s">
        <v>74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</row>
    <row r="129" spans="1:14" ht="15" hidden="1">
      <c r="A129" s="2" t="s">
        <v>101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</row>
    <row r="130" spans="1:14" ht="15" hidden="1">
      <c r="A130" s="2" t="s">
        <v>118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</row>
    <row r="131" spans="1:14" ht="15" hidden="1">
      <c r="A131" s="2" t="s">
        <v>77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</row>
    <row r="132" spans="1:14" ht="30" hidden="1">
      <c r="A132" s="7" t="s">
        <v>119</v>
      </c>
      <c r="B132" s="8">
        <f>SUM(C132:N132)</f>
        <v>0</v>
      </c>
      <c r="C132" s="8">
        <f aca="true" t="shared" si="26" ref="C132:N132">C133+C134+C135+C136</f>
        <v>0</v>
      </c>
      <c r="D132" s="8">
        <f t="shared" si="26"/>
        <v>0</v>
      </c>
      <c r="E132" s="8">
        <f t="shared" si="26"/>
        <v>0</v>
      </c>
      <c r="F132" s="8">
        <f t="shared" si="26"/>
        <v>0</v>
      </c>
      <c r="G132" s="8">
        <f t="shared" si="26"/>
        <v>0</v>
      </c>
      <c r="H132" s="8">
        <f t="shared" si="26"/>
        <v>0</v>
      </c>
      <c r="I132" s="8">
        <f t="shared" si="26"/>
        <v>0</v>
      </c>
      <c r="J132" s="8">
        <f t="shared" si="26"/>
        <v>0</v>
      </c>
      <c r="K132" s="8">
        <f t="shared" si="26"/>
        <v>0</v>
      </c>
      <c r="L132" s="8">
        <f t="shared" si="26"/>
        <v>0</v>
      </c>
      <c r="M132" s="8">
        <f t="shared" si="26"/>
        <v>0</v>
      </c>
      <c r="N132" s="8">
        <f t="shared" si="26"/>
        <v>0</v>
      </c>
    </row>
    <row r="133" spans="1:14" ht="15" hidden="1">
      <c r="A133" s="2" t="s">
        <v>79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</row>
    <row r="134" spans="1:14" ht="15" hidden="1">
      <c r="A134" s="2" t="s">
        <v>120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</row>
    <row r="135" spans="1:14" ht="15" hidden="1">
      <c r="A135" s="2" t="s">
        <v>121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</row>
    <row r="136" spans="1:14" ht="15" hidden="1">
      <c r="A136" s="2" t="s">
        <v>82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</row>
    <row r="137" spans="1:14" ht="15" hidden="1">
      <c r="A137" s="2" t="s">
        <v>122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</row>
    <row r="138" spans="1:14" ht="15" hidden="1">
      <c r="A138" s="2" t="s">
        <v>123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</row>
    <row r="139" spans="1:14" ht="15" hidden="1">
      <c r="A139" s="2" t="s">
        <v>124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</row>
    <row r="140" spans="1:14" ht="15" hidden="1">
      <c r="A140" s="2" t="s">
        <v>125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</row>
    <row r="141" spans="1:14" ht="30" hidden="1">
      <c r="A141" s="2" t="s">
        <v>126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</row>
    <row r="142" spans="1:14" ht="15" hidden="1">
      <c r="A142" s="2" t="s">
        <v>127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</row>
    <row r="143" spans="1:14" ht="30" hidden="1">
      <c r="A143" s="2" t="s">
        <v>128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</row>
    <row r="144" spans="1:14" ht="15" hidden="1">
      <c r="A144" s="2" t="s">
        <v>129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</row>
    <row r="145" spans="1:14" ht="15" hidden="1">
      <c r="A145" s="2" t="s">
        <v>130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</row>
    <row r="146" spans="1:14" ht="15" hidden="1">
      <c r="A146" s="2" t="s">
        <v>131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</row>
    <row r="147" spans="1:14" ht="15" hidden="1">
      <c r="A147" s="5" t="s">
        <v>132</v>
      </c>
      <c r="B147" s="6">
        <f>SUM(C147:N147)</f>
        <v>0</v>
      </c>
      <c r="C147" s="6">
        <f aca="true" t="shared" si="27" ref="C147:N147">C148+C153+C158+C159+C160+C161+C162+C163+C164+C165+C166</f>
        <v>0</v>
      </c>
      <c r="D147" s="6">
        <f t="shared" si="27"/>
        <v>0</v>
      </c>
      <c r="E147" s="6">
        <f t="shared" si="27"/>
        <v>0</v>
      </c>
      <c r="F147" s="6">
        <f t="shared" si="27"/>
        <v>0</v>
      </c>
      <c r="G147" s="6">
        <f t="shared" si="27"/>
        <v>0</v>
      </c>
      <c r="H147" s="6">
        <f t="shared" si="27"/>
        <v>0</v>
      </c>
      <c r="I147" s="6">
        <f t="shared" si="27"/>
        <v>0</v>
      </c>
      <c r="J147" s="6">
        <f t="shared" si="27"/>
        <v>0</v>
      </c>
      <c r="K147" s="6">
        <f t="shared" si="27"/>
        <v>0</v>
      </c>
      <c r="L147" s="6">
        <f t="shared" si="27"/>
        <v>0</v>
      </c>
      <c r="M147" s="6">
        <f t="shared" si="27"/>
        <v>0</v>
      </c>
      <c r="N147" s="6">
        <f t="shared" si="27"/>
        <v>0</v>
      </c>
    </row>
    <row r="148" spans="1:14" ht="15" hidden="1">
      <c r="A148" s="7" t="s">
        <v>117</v>
      </c>
      <c r="B148" s="8">
        <f>SUM(C148:N148)</f>
        <v>0</v>
      </c>
      <c r="C148" s="8">
        <f aca="true" t="shared" si="28" ref="C148:N148">C149+C150+C151+C152</f>
        <v>0</v>
      </c>
      <c r="D148" s="8">
        <f t="shared" si="28"/>
        <v>0</v>
      </c>
      <c r="E148" s="8">
        <f t="shared" si="28"/>
        <v>0</v>
      </c>
      <c r="F148" s="8">
        <f t="shared" si="28"/>
        <v>0</v>
      </c>
      <c r="G148" s="8">
        <f t="shared" si="28"/>
        <v>0</v>
      </c>
      <c r="H148" s="8">
        <f t="shared" si="28"/>
        <v>0</v>
      </c>
      <c r="I148" s="8">
        <f t="shared" si="28"/>
        <v>0</v>
      </c>
      <c r="J148" s="8">
        <f t="shared" si="28"/>
        <v>0</v>
      </c>
      <c r="K148" s="8">
        <f t="shared" si="28"/>
        <v>0</v>
      </c>
      <c r="L148" s="8">
        <f t="shared" si="28"/>
        <v>0</v>
      </c>
      <c r="M148" s="8">
        <f t="shared" si="28"/>
        <v>0</v>
      </c>
      <c r="N148" s="8">
        <f t="shared" si="28"/>
        <v>0</v>
      </c>
    </row>
    <row r="149" spans="1:14" ht="15" hidden="1">
      <c r="A149" s="2" t="s">
        <v>74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</row>
    <row r="150" spans="1:14" ht="15" hidden="1">
      <c r="A150" s="2" t="s">
        <v>101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</row>
    <row r="151" spans="1:14" ht="15" hidden="1">
      <c r="A151" s="2" t="s">
        <v>118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</row>
    <row r="152" spans="1:14" ht="15" hidden="1">
      <c r="A152" s="2" t="s">
        <v>77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</row>
    <row r="153" spans="1:14" ht="30" hidden="1">
      <c r="A153" s="7" t="s">
        <v>119</v>
      </c>
      <c r="B153" s="8">
        <f>SUM(C153:N153)</f>
        <v>0</v>
      </c>
      <c r="C153" s="8">
        <f aca="true" t="shared" si="29" ref="C153:N153">C154+C155+C156+C157</f>
        <v>0</v>
      </c>
      <c r="D153" s="8">
        <f t="shared" si="29"/>
        <v>0</v>
      </c>
      <c r="E153" s="8">
        <f t="shared" si="29"/>
        <v>0</v>
      </c>
      <c r="F153" s="8">
        <f t="shared" si="29"/>
        <v>0</v>
      </c>
      <c r="G153" s="8">
        <f t="shared" si="29"/>
        <v>0</v>
      </c>
      <c r="H153" s="8">
        <f t="shared" si="29"/>
        <v>0</v>
      </c>
      <c r="I153" s="8">
        <f t="shared" si="29"/>
        <v>0</v>
      </c>
      <c r="J153" s="8">
        <f t="shared" si="29"/>
        <v>0</v>
      </c>
      <c r="K153" s="8">
        <f t="shared" si="29"/>
        <v>0</v>
      </c>
      <c r="L153" s="8">
        <f t="shared" si="29"/>
        <v>0</v>
      </c>
      <c r="M153" s="8">
        <f t="shared" si="29"/>
        <v>0</v>
      </c>
      <c r="N153" s="8">
        <f t="shared" si="29"/>
        <v>0</v>
      </c>
    </row>
    <row r="154" spans="1:14" ht="15" hidden="1">
      <c r="A154" s="2" t="s">
        <v>79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</row>
    <row r="155" spans="1:14" ht="15" hidden="1">
      <c r="A155" s="2" t="s">
        <v>120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</row>
    <row r="156" spans="1:14" ht="15" hidden="1">
      <c r="A156" s="2" t="s">
        <v>121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</row>
    <row r="157" spans="1:14" ht="15" hidden="1">
      <c r="A157" s="2" t="s">
        <v>82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</row>
    <row r="158" spans="1:14" ht="15" hidden="1">
      <c r="A158" s="2" t="s">
        <v>122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</row>
    <row r="159" spans="1:14" ht="15" hidden="1">
      <c r="A159" s="2" t="s">
        <v>123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</row>
    <row r="160" spans="1:14" ht="15" hidden="1">
      <c r="A160" s="2" t="s">
        <v>133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</row>
    <row r="161" spans="1:14" ht="15" hidden="1">
      <c r="A161" s="2" t="s">
        <v>134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</row>
    <row r="162" spans="1:14" ht="15" hidden="1">
      <c r="A162" s="2" t="s">
        <v>135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</row>
    <row r="163" spans="1:14" ht="30" hidden="1">
      <c r="A163" s="2" t="s">
        <v>136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</row>
    <row r="164" spans="1:14" ht="15" hidden="1">
      <c r="A164" s="2" t="s">
        <v>137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</row>
    <row r="165" spans="1:14" ht="30" hidden="1">
      <c r="A165" s="2" t="s">
        <v>138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</row>
    <row r="166" spans="1:14" ht="15" hidden="1">
      <c r="A166" s="2" t="s">
        <v>139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</row>
    <row r="167" spans="1:14" ht="15" hidden="1">
      <c r="A167" s="5" t="s">
        <v>140</v>
      </c>
      <c r="B167" s="6">
        <f>SUM(C167:N167)</f>
        <v>0</v>
      </c>
      <c r="C167" s="6">
        <f aca="true" t="shared" si="30" ref="C167:N167">C168+C173+C178+C179+C180+C181+C182+C183+C184+C185+C186</f>
        <v>0</v>
      </c>
      <c r="D167" s="6">
        <f t="shared" si="30"/>
        <v>0</v>
      </c>
      <c r="E167" s="6">
        <f t="shared" si="30"/>
        <v>0</v>
      </c>
      <c r="F167" s="6">
        <f t="shared" si="30"/>
        <v>0</v>
      </c>
      <c r="G167" s="6">
        <f t="shared" si="30"/>
        <v>0</v>
      </c>
      <c r="H167" s="6">
        <f t="shared" si="30"/>
        <v>0</v>
      </c>
      <c r="I167" s="6">
        <f t="shared" si="30"/>
        <v>0</v>
      </c>
      <c r="J167" s="6">
        <f t="shared" si="30"/>
        <v>0</v>
      </c>
      <c r="K167" s="6">
        <f t="shared" si="30"/>
        <v>0</v>
      </c>
      <c r="L167" s="6">
        <f t="shared" si="30"/>
        <v>0</v>
      </c>
      <c r="M167" s="6">
        <f t="shared" si="30"/>
        <v>0</v>
      </c>
      <c r="N167" s="6">
        <f t="shared" si="30"/>
        <v>0</v>
      </c>
    </row>
    <row r="168" spans="1:14" ht="15" hidden="1">
      <c r="A168" s="7" t="s">
        <v>117</v>
      </c>
      <c r="B168" s="8">
        <f>SUM(C168:N168)</f>
        <v>0</v>
      </c>
      <c r="C168" s="8">
        <f aca="true" t="shared" si="31" ref="C168:N168">C169+C170+C171+C172</f>
        <v>0</v>
      </c>
      <c r="D168" s="8">
        <f t="shared" si="31"/>
        <v>0</v>
      </c>
      <c r="E168" s="8">
        <f t="shared" si="31"/>
        <v>0</v>
      </c>
      <c r="F168" s="8">
        <f t="shared" si="31"/>
        <v>0</v>
      </c>
      <c r="G168" s="8">
        <f t="shared" si="31"/>
        <v>0</v>
      </c>
      <c r="H168" s="8">
        <f t="shared" si="31"/>
        <v>0</v>
      </c>
      <c r="I168" s="8">
        <f t="shared" si="31"/>
        <v>0</v>
      </c>
      <c r="J168" s="8">
        <f t="shared" si="31"/>
        <v>0</v>
      </c>
      <c r="K168" s="8">
        <f t="shared" si="31"/>
        <v>0</v>
      </c>
      <c r="L168" s="8">
        <f t="shared" si="31"/>
        <v>0</v>
      </c>
      <c r="M168" s="8">
        <f t="shared" si="31"/>
        <v>0</v>
      </c>
      <c r="N168" s="8">
        <f t="shared" si="31"/>
        <v>0</v>
      </c>
    </row>
    <row r="169" spans="1:14" ht="15" hidden="1">
      <c r="A169" s="2" t="s">
        <v>74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</row>
    <row r="170" spans="1:14" ht="15" hidden="1">
      <c r="A170" s="2" t="s">
        <v>101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</row>
    <row r="171" spans="1:14" ht="15" hidden="1">
      <c r="A171" s="2" t="s">
        <v>118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</row>
    <row r="172" spans="1:14" ht="15" hidden="1">
      <c r="A172" s="2" t="s">
        <v>77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</row>
    <row r="173" spans="1:14" ht="30" hidden="1">
      <c r="A173" s="7" t="s">
        <v>119</v>
      </c>
      <c r="B173" s="8">
        <f>SUM(C173:N173)</f>
        <v>0</v>
      </c>
      <c r="C173" s="8">
        <f aca="true" t="shared" si="32" ref="C173:N173">C174+C175+C176+C177</f>
        <v>0</v>
      </c>
      <c r="D173" s="8">
        <f t="shared" si="32"/>
        <v>0</v>
      </c>
      <c r="E173" s="8">
        <f t="shared" si="32"/>
        <v>0</v>
      </c>
      <c r="F173" s="8">
        <f t="shared" si="32"/>
        <v>0</v>
      </c>
      <c r="G173" s="8">
        <f t="shared" si="32"/>
        <v>0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  <c r="N173" s="8">
        <f t="shared" si="32"/>
        <v>0</v>
      </c>
    </row>
    <row r="174" spans="1:14" ht="15" hidden="1">
      <c r="A174" s="2" t="s">
        <v>79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</row>
    <row r="175" spans="1:14" ht="15" hidden="1">
      <c r="A175" s="2" t="s">
        <v>120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</row>
    <row r="176" spans="1:14" ht="15" hidden="1">
      <c r="A176" s="2" t="s">
        <v>121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</row>
    <row r="177" spans="1:14" ht="15" hidden="1">
      <c r="A177" s="2" t="s">
        <v>82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</row>
    <row r="178" spans="1:14" ht="15" hidden="1">
      <c r="A178" s="2" t="s">
        <v>122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</row>
    <row r="179" spans="1:14" ht="15" hidden="1">
      <c r="A179" s="2" t="s">
        <v>123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</row>
    <row r="180" spans="1:14" ht="15" hidden="1">
      <c r="A180" s="2" t="s">
        <v>133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</row>
    <row r="181" spans="1:14" ht="15" hidden="1">
      <c r="A181" s="2" t="s">
        <v>141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</row>
    <row r="182" spans="1:14" ht="15" hidden="1">
      <c r="A182" s="2" t="s">
        <v>142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</row>
    <row r="183" spans="1:14" ht="30" hidden="1">
      <c r="A183" s="2" t="s">
        <v>136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</row>
    <row r="184" spans="1:14" ht="15" hidden="1">
      <c r="A184" s="2" t="s">
        <v>137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</row>
    <row r="185" spans="1:14" ht="30" hidden="1">
      <c r="A185" s="2" t="s">
        <v>138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</row>
    <row r="186" spans="1:14" ht="15" hidden="1">
      <c r="A186" s="2" t="s">
        <v>139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</row>
    <row r="187" spans="1:14" ht="15" hidden="1">
      <c r="A187" s="5" t="s">
        <v>143</v>
      </c>
      <c r="B187" s="6">
        <f>SUM(C187:N187)</f>
        <v>0</v>
      </c>
      <c r="C187" s="6">
        <f aca="true" t="shared" si="33" ref="C187:N187">C188+C189+C190+C191+C192+C193+C194+C195</f>
        <v>0</v>
      </c>
      <c r="D187" s="6">
        <f t="shared" si="33"/>
        <v>0</v>
      </c>
      <c r="E187" s="6">
        <f t="shared" si="33"/>
        <v>0</v>
      </c>
      <c r="F187" s="6">
        <f t="shared" si="33"/>
        <v>0</v>
      </c>
      <c r="G187" s="6">
        <f t="shared" si="33"/>
        <v>0</v>
      </c>
      <c r="H187" s="6">
        <f t="shared" si="33"/>
        <v>0</v>
      </c>
      <c r="I187" s="6">
        <f t="shared" si="33"/>
        <v>0</v>
      </c>
      <c r="J187" s="6">
        <f t="shared" si="33"/>
        <v>0</v>
      </c>
      <c r="K187" s="6">
        <f t="shared" si="33"/>
        <v>0</v>
      </c>
      <c r="L187" s="6">
        <f t="shared" si="33"/>
        <v>0</v>
      </c>
      <c r="M187" s="6">
        <f t="shared" si="33"/>
        <v>0</v>
      </c>
      <c r="N187" s="6">
        <f t="shared" si="33"/>
        <v>0</v>
      </c>
    </row>
    <row r="188" spans="1:14" ht="15" hidden="1">
      <c r="A188" s="2" t="s">
        <v>107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</row>
    <row r="189" spans="1:14" ht="15" hidden="1">
      <c r="A189" s="2" t="s">
        <v>108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</row>
    <row r="190" spans="1:14" ht="15" hidden="1">
      <c r="A190" s="2" t="s">
        <v>144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</row>
    <row r="191" spans="1:14" ht="15" hidden="1">
      <c r="A191" s="2" t="s">
        <v>110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</row>
    <row r="192" spans="1:14" ht="15" hidden="1">
      <c r="A192" s="2" t="s">
        <v>111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</row>
    <row r="193" spans="1:14" ht="15" hidden="1">
      <c r="A193" s="2" t="s">
        <v>112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</row>
    <row r="194" spans="1:14" ht="15" hidden="1">
      <c r="A194" s="2" t="s">
        <v>114</v>
      </c>
      <c r="B194" s="9">
        <v>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</row>
    <row r="195" spans="1:14" ht="15" hidden="1">
      <c r="A195" s="2" t="s">
        <v>115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</row>
    <row r="196" spans="1:14" ht="29.25" hidden="1">
      <c r="A196" s="5" t="s">
        <v>145</v>
      </c>
      <c r="B196" s="6">
        <f>SUM(C196:N196)</f>
        <v>0</v>
      </c>
      <c r="C196" s="6">
        <f aca="true" t="shared" si="34" ref="C196:N196">C197+C200+C201+C202+C203</f>
        <v>0</v>
      </c>
      <c r="D196" s="6">
        <f t="shared" si="34"/>
        <v>0</v>
      </c>
      <c r="E196" s="6">
        <f t="shared" si="34"/>
        <v>0</v>
      </c>
      <c r="F196" s="6">
        <f t="shared" si="34"/>
        <v>0</v>
      </c>
      <c r="G196" s="6">
        <f t="shared" si="34"/>
        <v>0</v>
      </c>
      <c r="H196" s="6">
        <f t="shared" si="34"/>
        <v>0</v>
      </c>
      <c r="I196" s="6">
        <f t="shared" si="34"/>
        <v>0</v>
      </c>
      <c r="J196" s="6">
        <f t="shared" si="34"/>
        <v>0</v>
      </c>
      <c r="K196" s="6">
        <f t="shared" si="34"/>
        <v>0</v>
      </c>
      <c r="L196" s="6">
        <f t="shared" si="34"/>
        <v>0</v>
      </c>
      <c r="M196" s="6">
        <f t="shared" si="34"/>
        <v>0</v>
      </c>
      <c r="N196" s="6">
        <f t="shared" si="34"/>
        <v>0</v>
      </c>
    </row>
    <row r="197" spans="1:14" ht="15" hidden="1">
      <c r="A197" s="7" t="s">
        <v>146</v>
      </c>
      <c r="B197" s="8">
        <f>SUM(C197:N197)</f>
        <v>0</v>
      </c>
      <c r="C197" s="8">
        <f aca="true" t="shared" si="35" ref="C197:N197">C198+C199</f>
        <v>0</v>
      </c>
      <c r="D197" s="8">
        <f t="shared" si="35"/>
        <v>0</v>
      </c>
      <c r="E197" s="8">
        <f t="shared" si="35"/>
        <v>0</v>
      </c>
      <c r="F197" s="8">
        <f t="shared" si="35"/>
        <v>0</v>
      </c>
      <c r="G197" s="8">
        <f t="shared" si="35"/>
        <v>0</v>
      </c>
      <c r="H197" s="8">
        <f t="shared" si="35"/>
        <v>0</v>
      </c>
      <c r="I197" s="8">
        <f t="shared" si="35"/>
        <v>0</v>
      </c>
      <c r="J197" s="8">
        <f t="shared" si="35"/>
        <v>0</v>
      </c>
      <c r="K197" s="8">
        <f t="shared" si="35"/>
        <v>0</v>
      </c>
      <c r="L197" s="8">
        <f t="shared" si="35"/>
        <v>0</v>
      </c>
      <c r="M197" s="8">
        <f t="shared" si="35"/>
        <v>0</v>
      </c>
      <c r="N197" s="8">
        <f t="shared" si="35"/>
        <v>0</v>
      </c>
    </row>
    <row r="198" spans="1:14" ht="15" hidden="1">
      <c r="A198" s="2" t="s">
        <v>147</v>
      </c>
      <c r="B198" s="9">
        <v>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</row>
    <row r="199" spans="1:14" ht="15" hidden="1">
      <c r="A199" s="2" t="s">
        <v>148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</row>
    <row r="200" spans="1:14" ht="15" hidden="1">
      <c r="A200" s="2" t="s">
        <v>149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</row>
    <row r="201" spans="1:14" ht="15" hidden="1">
      <c r="A201" s="2" t="s">
        <v>150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</row>
    <row r="202" spans="1:14" ht="15" hidden="1">
      <c r="A202" s="2" t="s">
        <v>151</v>
      </c>
      <c r="B202" s="9">
        <v>0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</row>
    <row r="203" spans="1:14" ht="15" hidden="1">
      <c r="A203" s="2" t="s">
        <v>152</v>
      </c>
      <c r="B203" s="9">
        <v>0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</row>
    <row r="204" spans="1:14" ht="15" hidden="1">
      <c r="A204" s="5" t="s">
        <v>153</v>
      </c>
      <c r="B204" s="6">
        <f>SUM(C204:N204)</f>
        <v>0</v>
      </c>
      <c r="C204" s="6">
        <f aca="true" t="shared" si="36" ref="C204:N204">C205+C206+C207+C208+C209+C210</f>
        <v>0</v>
      </c>
      <c r="D204" s="6">
        <f t="shared" si="36"/>
        <v>0</v>
      </c>
      <c r="E204" s="6">
        <f t="shared" si="36"/>
        <v>0</v>
      </c>
      <c r="F204" s="6">
        <f t="shared" si="36"/>
        <v>0</v>
      </c>
      <c r="G204" s="6">
        <f t="shared" si="36"/>
        <v>0</v>
      </c>
      <c r="H204" s="6">
        <f t="shared" si="36"/>
        <v>0</v>
      </c>
      <c r="I204" s="6">
        <f t="shared" si="36"/>
        <v>0</v>
      </c>
      <c r="J204" s="6">
        <f t="shared" si="36"/>
        <v>0</v>
      </c>
      <c r="K204" s="6">
        <f t="shared" si="36"/>
        <v>0</v>
      </c>
      <c r="L204" s="6">
        <f t="shared" si="36"/>
        <v>0</v>
      </c>
      <c r="M204" s="6">
        <f t="shared" si="36"/>
        <v>0</v>
      </c>
      <c r="N204" s="6">
        <f t="shared" si="36"/>
        <v>0</v>
      </c>
    </row>
    <row r="205" spans="1:14" ht="15" hidden="1">
      <c r="A205" s="2" t="s">
        <v>65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</row>
    <row r="206" spans="1:14" ht="15" hidden="1">
      <c r="A206" s="2" t="s">
        <v>66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</row>
    <row r="207" spans="1:14" ht="15" hidden="1">
      <c r="A207" s="2" t="s">
        <v>67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</row>
    <row r="208" spans="1:14" ht="15" hidden="1">
      <c r="A208" s="2" t="s">
        <v>68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</row>
    <row r="209" spans="1:14" ht="15" hidden="1">
      <c r="A209" s="2" t="s">
        <v>69</v>
      </c>
      <c r="B209" s="9">
        <v>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</row>
    <row r="210" spans="1:14" ht="15" hidden="1">
      <c r="A210" s="2" t="s">
        <v>70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</row>
    <row r="211" spans="1:14" ht="15" hidden="1">
      <c r="A211" s="7" t="s">
        <v>154</v>
      </c>
      <c r="B211" s="8">
        <v>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</row>
    <row r="212" spans="1:14" ht="15" hidden="1">
      <c r="A212" s="7" t="s">
        <v>155</v>
      </c>
      <c r="B212" s="8">
        <v>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</row>
    <row r="213" spans="1:14" ht="30" hidden="1">
      <c r="A213" s="7" t="s">
        <v>156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</row>
    <row r="214" spans="1:14" ht="15" hidden="1">
      <c r="A214" s="7" t="s">
        <v>157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</row>
    <row r="215" spans="1:14" ht="15" hidden="1">
      <c r="A215" s="7" t="s">
        <v>158</v>
      </c>
      <c r="B215" s="8">
        <v>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</row>
    <row r="216" spans="1:14" ht="18.75">
      <c r="A216" s="1" t="s">
        <v>159</v>
      </c>
      <c r="B216" s="1">
        <f>SUM(C216:N216)</f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Selma: Budget</dc:creator>
  <cp:keywords/>
  <dc:description>Ð’Ñ‹Ð³Ñ€ÑƒÐ·ÐºÐ° Ð¿Ð»Ð°Ð½Ð¾Ð²Ñ‹Ñ… Ð¿Ð¾ÐºÐ°Ð·Ð°Ñ‚ÐµÐ»ÐµÐ¹ Ð½Ð° 2019 Ð³Ð¾Ð´ Ð¸Ð· ÑÐ¸ÑÑ‚ÐµÐ¼Ñ‹ Ð±ÑŽÐ´Ð¶ÐµÑ‚Ð¸Ñ€Ð¾Ð²Ð°Ð½Ð¸Ñ Ð¿Ð¾ ÐžÐžÐž "Ð£Ðš Ð¡Ð°Ð»ÑŽÑ‚-16"</dc:description>
  <cp:lastModifiedBy>user</cp:lastModifiedBy>
  <dcterms:created xsi:type="dcterms:W3CDTF">2019-10-31T11:01:49Z</dcterms:created>
  <dcterms:modified xsi:type="dcterms:W3CDTF">2019-10-31T08:12:40Z</dcterms:modified>
  <cp:category/>
  <cp:version/>
  <cp:contentType/>
  <cp:contentStatus/>
</cp:coreProperties>
</file>