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5 Августа 13А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<sst xmlns="http://schemas.openxmlformats.org/spreadsheetml/2006/main" count="41" uniqueCount="35">
  <si>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5 Августа 13 А</t>
  </si>
  <si>
    <t>Статьи затрат</t>
  </si>
  <si>
    <t>На 1 м2 в месяц, руб.</t>
  </si>
  <si>
    <t>6 мес. 2012 г. тыс. руб.</t>
  </si>
  <si>
    <t>Итого год, тыс. руб.</t>
  </si>
  <si>
    <t>1. Ремонт конструктивных элементов жилых зданий, в т.ч.</t>
  </si>
  <si>
    <t>- заработная плата рабочих, выполняющих ремонт конструктивных элементов жилых зданий</t>
  </si>
  <si>
    <t xml:space="preserve"> отчисления на соц.нужды (30,2%)</t>
  </si>
  <si>
    <t>- материалы</t>
  </si>
  <si>
    <t xml:space="preserve"> прочие расходы</t>
  </si>
  <si>
    <t>2. Ремонт и обслуживание внутридомового инженерного оборудования, в т.ч.</t>
  </si>
  <si>
    <t>- заработная плата рабочих, выполняющих ремонт и обслуживание внутридомового инженерного оборудования</t>
  </si>
  <si>
    <t>- прочие расходы</t>
  </si>
  <si>
    <t>3. Благоустройство и обеспечение санитарного состояния жилых зданий и придомовой территории, в т.ч.</t>
  </si>
  <si>
    <t>- заработная плата рабочих, занятых благоустройством и обеспечением санитарного состояния жилых зданий и придомовой территории</t>
  </si>
  <si>
    <t>отчисления на соц.нужды (30,2%)</t>
  </si>
  <si>
    <t>- электроэнергия</t>
  </si>
  <si>
    <t>- услуги сторонних организаций</t>
  </si>
  <si>
    <t>В том числе:</t>
  </si>
  <si>
    <t>1) эксплуатация внутренних, устройств электро-, газоснабжения</t>
  </si>
  <si>
    <t>2) аварийная служба</t>
  </si>
  <si>
    <t>3) вывоз КГМ</t>
  </si>
  <si>
    <t>4) прочие сторонние организации</t>
  </si>
  <si>
    <t>4. Прочие прямые затраты</t>
  </si>
  <si>
    <t>5. Общеэксплуатационные расходы, в т.ч.</t>
  </si>
  <si>
    <t>6. Внеэксплуатационные расходы</t>
  </si>
  <si>
    <t>ИТОГО расходов  на 1 м2</t>
  </si>
  <si>
    <t>Содержание и ремонт лифтов</t>
  </si>
  <si>
    <t>Вывоз ТБО и захоронение</t>
  </si>
  <si>
    <t>Всего:</t>
  </si>
  <si>
    <t>Обслуживаемый жилищный фонд, м2</t>
  </si>
  <si>
    <t>Главный экономист</t>
  </si>
  <si>
    <t>О.А. Иценко</t>
  </si>
  <si>
    <t xml:space="preserve"> </t>
  </si>
  <si>
    <t>Расчет затрат  на содержание, текущий ремонт, благоустройство  и санитарное состояние жилищного фонда  ТСЖ "Салют-16"  на 2012 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</si>
</sst>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00"/>
    <numFmt numFmtId="182" formatCode="0.000000"/>
  </numFmts>
  <fonts count="11">
    <font>
      <sz val="10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4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2" fontId="8" fillId="0" borderId="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0" xfId="0" applyFont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I42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0.85546875" style="0" customWidth="1"/>
    <col min="2" max="2" width="60.8515625" style="0" customWidth="1"/>
    <col min="3" max="3" width="13.00390625" style="0" customWidth="1"/>
    <col min="4" max="4" width="14.421875" style="0" customWidth="1"/>
    <col min="5" max="5" width="13.57421875" style="0" customWidth="1"/>
    <col min="6" max="7" width="14.140625" style="0" customWidth="1"/>
    <col min="8" max="8" width="14.57421875" style="0" customWidth="1"/>
    <col min="9" max="9" width="11.421875" style="0" customWidth="1"/>
  </cols>
  <sheetData>
    <row r="1" ht="18.75" customHeight="1">
      <c r="B1" s="1" t="s">
        <v>0</v>
      </c>
    </row>
    <row r="2" spans="2:8" ht="18.75" customHeight="1">
      <c r="B2" s="62" t="s">
        <v>34</v>
      </c>
      <c r="C2" s="62"/>
      <c r="D2" s="62"/>
      <c r="E2" s="62"/>
      <c r="F2" s="62"/>
      <c r="G2" s="62"/>
      <c r="H2" s="62"/>
    </row>
    <row r="3" spans="2:8" ht="21" customHeight="1" thickBot="1">
      <c r="B3" s="63"/>
      <c r="C3" s="63"/>
      <c r="D3" s="63"/>
      <c r="E3" s="63"/>
      <c r="F3" s="63"/>
      <c r="G3" s="63"/>
      <c r="H3" s="63"/>
    </row>
    <row r="4" spans="2:8" ht="30.75" thickBot="1">
      <c r="B4" s="2" t="s">
        <v>1</v>
      </c>
      <c r="C4" s="3" t="s">
        <v>2</v>
      </c>
      <c r="D4" s="4" t="s">
        <v>3</v>
      </c>
      <c r="E4" s="3" t="s">
        <v>2</v>
      </c>
      <c r="F4" s="4" t="s">
        <v>3</v>
      </c>
      <c r="G4" s="3" t="s">
        <v>2</v>
      </c>
      <c r="H4" s="5" t="s">
        <v>4</v>
      </c>
    </row>
    <row r="5" spans="2:4" ht="13.5" thickBot="1">
      <c r="B5" s="6">
        <v>1</v>
      </c>
      <c r="C5" s="7">
        <v>2</v>
      </c>
      <c r="D5" s="8"/>
    </row>
    <row r="6" spans="2:8" ht="42" customHeight="1" thickBot="1">
      <c r="B6" s="9" t="s">
        <v>5</v>
      </c>
      <c r="C6" s="10">
        <v>1.26</v>
      </c>
      <c r="D6" s="11">
        <f>D7+D8+D9+D10</f>
        <v>50.03964</v>
      </c>
      <c r="E6" s="11">
        <v>0.97</v>
      </c>
      <c r="F6" s="12">
        <f aca="true" t="shared" si="0" ref="F6:F29">E6*6619*6/1000</f>
        <v>38.52258</v>
      </c>
      <c r="G6" s="11">
        <f aca="true" t="shared" si="1" ref="G6:G30">H6/12/6619*1000</f>
        <v>1.1150000000000002</v>
      </c>
      <c r="H6" s="11">
        <f aca="true" t="shared" si="2" ref="H6:H21">D6+F6</f>
        <v>88.56222</v>
      </c>
    </row>
    <row r="7" spans="2:8" ht="38.25" thickBot="1">
      <c r="B7" s="13" t="s">
        <v>6</v>
      </c>
      <c r="C7" s="14">
        <v>0.84</v>
      </c>
      <c r="D7" s="15">
        <f>C7*6619*6/1000</f>
        <v>33.35976</v>
      </c>
      <c r="E7" s="15">
        <v>0.64</v>
      </c>
      <c r="F7" s="16">
        <f t="shared" si="0"/>
        <v>25.41696</v>
      </c>
      <c r="G7" s="11">
        <f t="shared" si="1"/>
        <v>0.74</v>
      </c>
      <c r="H7" s="15">
        <f t="shared" si="2"/>
        <v>58.77672</v>
      </c>
    </row>
    <row r="8" spans="2:8" ht="19.5" thickBot="1">
      <c r="B8" s="13" t="s">
        <v>7</v>
      </c>
      <c r="C8" s="17">
        <v>0.29</v>
      </c>
      <c r="D8" s="15">
        <f>C8*6619*6/1000</f>
        <v>11.517059999999997</v>
      </c>
      <c r="E8" s="15">
        <v>0.19</v>
      </c>
      <c r="F8" s="16">
        <f t="shared" si="0"/>
        <v>7.545660000000001</v>
      </c>
      <c r="G8" s="11">
        <f t="shared" si="1"/>
        <v>0.24000000000000002</v>
      </c>
      <c r="H8" s="15">
        <f t="shared" si="2"/>
        <v>19.06272</v>
      </c>
    </row>
    <row r="9" spans="2:8" ht="19.5" thickBot="1">
      <c r="B9" s="13" t="s">
        <v>8</v>
      </c>
      <c r="C9" s="17">
        <v>0.09</v>
      </c>
      <c r="D9" s="15">
        <f>C9*6619*6/1000</f>
        <v>3.5742599999999993</v>
      </c>
      <c r="E9" s="15">
        <v>0.1</v>
      </c>
      <c r="F9" s="16">
        <f t="shared" si="0"/>
        <v>3.9714000000000005</v>
      </c>
      <c r="G9" s="11">
        <f t="shared" si="1"/>
        <v>0.09499999999999999</v>
      </c>
      <c r="H9" s="15">
        <f t="shared" si="2"/>
        <v>7.54566</v>
      </c>
    </row>
    <row r="10" spans="2:8" ht="19.5" thickBot="1">
      <c r="B10" s="13" t="s">
        <v>9</v>
      </c>
      <c r="C10" s="17">
        <v>0.04</v>
      </c>
      <c r="D10" s="15">
        <f>C10*6619*6/1000</f>
        <v>1.58856</v>
      </c>
      <c r="E10" s="18">
        <v>0.04</v>
      </c>
      <c r="F10" s="16">
        <f t="shared" si="0"/>
        <v>1.58856</v>
      </c>
      <c r="G10" s="11">
        <f t="shared" si="1"/>
        <v>0.039999999999999994</v>
      </c>
      <c r="H10" s="15">
        <f t="shared" si="2"/>
        <v>3.17712</v>
      </c>
    </row>
    <row r="11" spans="2:8" ht="38.25" thickBot="1">
      <c r="B11" s="9" t="s">
        <v>10</v>
      </c>
      <c r="C11" s="10">
        <v>1.84</v>
      </c>
      <c r="D11" s="11">
        <f>D12+D13+D14+D15</f>
        <v>77.04516</v>
      </c>
      <c r="E11" s="11">
        <v>2.44</v>
      </c>
      <c r="F11" s="12">
        <f t="shared" si="0"/>
        <v>96.90216</v>
      </c>
      <c r="G11" s="11">
        <f t="shared" si="1"/>
        <v>2.1899999999999995</v>
      </c>
      <c r="H11" s="11">
        <f t="shared" si="2"/>
        <v>173.94732</v>
      </c>
    </row>
    <row r="12" spans="2:8" ht="59.25" customHeight="1" thickBot="1">
      <c r="B12" s="13" t="s">
        <v>11</v>
      </c>
      <c r="C12" s="14">
        <v>1.07</v>
      </c>
      <c r="D12" s="19">
        <f>C12*6619*6/1000</f>
        <v>42.49398</v>
      </c>
      <c r="E12" s="15">
        <v>1.47</v>
      </c>
      <c r="F12" s="16">
        <f t="shared" si="0"/>
        <v>58.379580000000004</v>
      </c>
      <c r="G12" s="11">
        <f t="shared" si="1"/>
        <v>1.2699999999999998</v>
      </c>
      <c r="H12" s="15">
        <f t="shared" si="2"/>
        <v>100.87356</v>
      </c>
    </row>
    <row r="13" spans="2:8" ht="19.5" thickBot="1">
      <c r="B13" s="13" t="s">
        <v>7</v>
      </c>
      <c r="C13" s="17">
        <v>0.37</v>
      </c>
      <c r="D13" s="19">
        <f>C13*6619*6/1000</f>
        <v>14.69418</v>
      </c>
      <c r="E13" s="15">
        <v>0.44</v>
      </c>
      <c r="F13" s="16">
        <f t="shared" si="0"/>
        <v>17.47416</v>
      </c>
      <c r="G13" s="11">
        <f t="shared" si="1"/>
        <v>0.405</v>
      </c>
      <c r="H13" s="15">
        <f t="shared" si="2"/>
        <v>32.16834</v>
      </c>
    </row>
    <row r="14" spans="2:8" ht="19.5" thickBot="1">
      <c r="B14" s="13" t="s">
        <v>8</v>
      </c>
      <c r="C14" s="17">
        <v>0.46</v>
      </c>
      <c r="D14" s="19">
        <f>C14*6619*6/1000</f>
        <v>18.268440000000002</v>
      </c>
      <c r="E14" s="15">
        <v>0.49</v>
      </c>
      <c r="F14" s="16">
        <f t="shared" si="0"/>
        <v>19.45986</v>
      </c>
      <c r="G14" s="11">
        <f t="shared" si="1"/>
        <v>0.47500000000000003</v>
      </c>
      <c r="H14" s="15">
        <f t="shared" si="2"/>
        <v>37.728300000000004</v>
      </c>
    </row>
    <row r="15" spans="2:8" ht="19.5" thickBot="1">
      <c r="B15" s="13" t="s">
        <v>12</v>
      </c>
      <c r="C15" s="17">
        <v>0.04</v>
      </c>
      <c r="D15" s="19">
        <f>C15*6619*6/1000</f>
        <v>1.58856</v>
      </c>
      <c r="E15" s="18">
        <v>0.04</v>
      </c>
      <c r="F15" s="16">
        <f t="shared" si="0"/>
        <v>1.58856</v>
      </c>
      <c r="G15" s="11">
        <f t="shared" si="1"/>
        <v>0.039999999999999994</v>
      </c>
      <c r="H15" s="15">
        <f t="shared" si="2"/>
        <v>3.17712</v>
      </c>
    </row>
    <row r="16" spans="2:8" ht="57" thickBot="1">
      <c r="B16" s="20" t="s">
        <v>13</v>
      </c>
      <c r="C16" s="21">
        <v>3.52</v>
      </c>
      <c r="D16" s="22">
        <f>D17+D18+D19+D20+D21</f>
        <v>139.79327999999998</v>
      </c>
      <c r="E16" s="11">
        <v>3.73</v>
      </c>
      <c r="F16" s="12">
        <f t="shared" si="0"/>
        <v>148.13322</v>
      </c>
      <c r="G16" s="11">
        <f t="shared" si="1"/>
        <v>3.6249999999999996</v>
      </c>
      <c r="H16" s="23">
        <f t="shared" si="2"/>
        <v>287.9265</v>
      </c>
    </row>
    <row r="17" spans="2:8" ht="63" customHeight="1" thickBot="1">
      <c r="B17" s="13" t="s">
        <v>14</v>
      </c>
      <c r="C17" s="14">
        <v>1.42</v>
      </c>
      <c r="D17" s="19">
        <f aca="true" t="shared" si="3" ref="D17:D29">C17*6619*6/1000</f>
        <v>56.393879999999996</v>
      </c>
      <c r="E17" s="15">
        <v>1.56</v>
      </c>
      <c r="F17" s="16">
        <f t="shared" si="0"/>
        <v>61.953840000000014</v>
      </c>
      <c r="G17" s="11">
        <f t="shared" si="1"/>
        <v>1.4900000000000002</v>
      </c>
      <c r="H17" s="24">
        <f t="shared" si="2"/>
        <v>118.34772000000001</v>
      </c>
    </row>
    <row r="18" spans="2:8" ht="19.5" thickBot="1">
      <c r="B18" s="13" t="s">
        <v>15</v>
      </c>
      <c r="C18" s="17">
        <v>0.48</v>
      </c>
      <c r="D18" s="19">
        <f t="shared" si="3"/>
        <v>19.062720000000002</v>
      </c>
      <c r="E18" s="15">
        <v>0.47</v>
      </c>
      <c r="F18" s="16">
        <f t="shared" si="0"/>
        <v>18.66558</v>
      </c>
      <c r="G18" s="11">
        <f t="shared" si="1"/>
        <v>0.47500000000000003</v>
      </c>
      <c r="H18" s="25">
        <f t="shared" si="2"/>
        <v>37.728300000000004</v>
      </c>
    </row>
    <row r="19" spans="2:8" ht="19.5" thickBot="1">
      <c r="B19" s="13" t="s">
        <v>8</v>
      </c>
      <c r="C19" s="17">
        <v>0.22</v>
      </c>
      <c r="D19" s="19">
        <f t="shared" si="3"/>
        <v>8.73708</v>
      </c>
      <c r="E19" s="15">
        <v>0.23</v>
      </c>
      <c r="F19" s="16">
        <f t="shared" si="0"/>
        <v>9.134220000000001</v>
      </c>
      <c r="G19" s="11">
        <f t="shared" si="1"/>
        <v>0.22500000000000003</v>
      </c>
      <c r="H19" s="25">
        <f t="shared" si="2"/>
        <v>17.8713</v>
      </c>
    </row>
    <row r="20" spans="2:8" ht="19.5" thickBot="1">
      <c r="B20" s="13" t="s">
        <v>16</v>
      </c>
      <c r="C20" s="17">
        <v>0.69</v>
      </c>
      <c r="D20" s="19">
        <f t="shared" si="3"/>
        <v>27.402659999999997</v>
      </c>
      <c r="E20" s="15">
        <v>0.69</v>
      </c>
      <c r="F20" s="16">
        <f t="shared" si="0"/>
        <v>27.402659999999997</v>
      </c>
      <c r="G20" s="11">
        <f t="shared" si="1"/>
        <v>0.69</v>
      </c>
      <c r="H20" s="15">
        <f t="shared" si="2"/>
        <v>54.805319999999995</v>
      </c>
    </row>
    <row r="21" spans="2:8" ht="19.5" thickBot="1">
      <c r="B21" s="13" t="s">
        <v>17</v>
      </c>
      <c r="C21" s="17">
        <v>0.71</v>
      </c>
      <c r="D21" s="19">
        <f t="shared" si="3"/>
        <v>28.196939999999998</v>
      </c>
      <c r="E21" s="15">
        <v>0.78</v>
      </c>
      <c r="F21" s="16">
        <f t="shared" si="0"/>
        <v>30.976920000000007</v>
      </c>
      <c r="G21" s="11">
        <f t="shared" si="1"/>
        <v>0.7450000000000001</v>
      </c>
      <c r="H21" s="15">
        <f t="shared" si="2"/>
        <v>59.173860000000005</v>
      </c>
    </row>
    <row r="22" spans="2:8" ht="19.5" thickBot="1">
      <c r="B22" s="13" t="s">
        <v>18</v>
      </c>
      <c r="C22" s="17"/>
      <c r="D22" s="19">
        <f t="shared" si="3"/>
        <v>0</v>
      </c>
      <c r="E22" s="26"/>
      <c r="F22" s="16">
        <f t="shared" si="0"/>
        <v>0</v>
      </c>
      <c r="G22" s="11">
        <f t="shared" si="1"/>
        <v>0</v>
      </c>
      <c r="H22" s="27"/>
    </row>
    <row r="23" spans="2:8" ht="38.25" thickBot="1">
      <c r="B23" s="13" t="s">
        <v>19</v>
      </c>
      <c r="C23" s="14">
        <v>0.12</v>
      </c>
      <c r="D23" s="19">
        <f t="shared" si="3"/>
        <v>4.765680000000001</v>
      </c>
      <c r="E23" s="15">
        <v>0.13</v>
      </c>
      <c r="F23" s="16">
        <f t="shared" si="0"/>
        <v>5.16282</v>
      </c>
      <c r="G23" s="11">
        <f t="shared" si="1"/>
        <v>0.125</v>
      </c>
      <c r="H23" s="15">
        <f aca="true" t="shared" si="4" ref="H23:H30">D23+F23</f>
        <v>9.9285</v>
      </c>
    </row>
    <row r="24" spans="2:8" ht="19.5" thickBot="1">
      <c r="B24" s="13" t="s">
        <v>20</v>
      </c>
      <c r="C24" s="17">
        <v>0.25</v>
      </c>
      <c r="D24" s="19">
        <f t="shared" si="3"/>
        <v>9.9285</v>
      </c>
      <c r="E24" s="18">
        <v>0.26</v>
      </c>
      <c r="F24" s="16">
        <f t="shared" si="0"/>
        <v>10.32564</v>
      </c>
      <c r="G24" s="11">
        <f t="shared" si="1"/>
        <v>0.255</v>
      </c>
      <c r="H24" s="15">
        <f t="shared" si="4"/>
        <v>20.25414</v>
      </c>
    </row>
    <row r="25" spans="2:8" ht="19.5" thickBot="1">
      <c r="B25" s="13" t="s">
        <v>21</v>
      </c>
      <c r="C25" s="17">
        <v>0.15</v>
      </c>
      <c r="D25" s="19">
        <f t="shared" si="3"/>
        <v>5.9571</v>
      </c>
      <c r="E25" s="18">
        <v>0.15</v>
      </c>
      <c r="F25" s="16">
        <f t="shared" si="0"/>
        <v>5.9571</v>
      </c>
      <c r="G25" s="11">
        <f t="shared" si="1"/>
        <v>0.15</v>
      </c>
      <c r="H25" s="15">
        <f t="shared" si="4"/>
        <v>11.9142</v>
      </c>
    </row>
    <row r="26" spans="2:8" ht="19.5" thickBot="1">
      <c r="B26" s="13" t="s">
        <v>22</v>
      </c>
      <c r="C26" s="17">
        <v>0.19</v>
      </c>
      <c r="D26" s="19">
        <f t="shared" si="3"/>
        <v>7.545660000000001</v>
      </c>
      <c r="E26" s="27">
        <v>0.24</v>
      </c>
      <c r="F26" s="16">
        <f t="shared" si="0"/>
        <v>9.531360000000001</v>
      </c>
      <c r="G26" s="11">
        <f t="shared" si="1"/>
        <v>0.21500000000000002</v>
      </c>
      <c r="H26" s="28">
        <f t="shared" si="4"/>
        <v>17.07702</v>
      </c>
    </row>
    <row r="27" spans="2:8" ht="19.5" thickBot="1">
      <c r="B27" s="9" t="s">
        <v>23</v>
      </c>
      <c r="C27" s="29">
        <v>0.3</v>
      </c>
      <c r="D27" s="19">
        <f t="shared" si="3"/>
        <v>11.9142</v>
      </c>
      <c r="E27" s="30">
        <v>0.32</v>
      </c>
      <c r="F27" s="16">
        <f t="shared" si="0"/>
        <v>12.70848</v>
      </c>
      <c r="G27" s="11">
        <f t="shared" si="1"/>
        <v>0.30999999999999994</v>
      </c>
      <c r="H27" s="31">
        <f t="shared" si="4"/>
        <v>24.62268</v>
      </c>
    </row>
    <row r="28" spans="2:8" ht="19.5" thickBot="1">
      <c r="B28" s="9" t="s">
        <v>24</v>
      </c>
      <c r="C28" s="29">
        <v>1.98</v>
      </c>
      <c r="D28" s="19">
        <f t="shared" si="3"/>
        <v>78.63372</v>
      </c>
      <c r="E28" s="11">
        <v>2.11</v>
      </c>
      <c r="F28" s="16">
        <f t="shared" si="0"/>
        <v>83.79654</v>
      </c>
      <c r="G28" s="11">
        <f t="shared" si="1"/>
        <v>2.0449999999999995</v>
      </c>
      <c r="H28" s="32">
        <f t="shared" si="4"/>
        <v>162.43025999999998</v>
      </c>
    </row>
    <row r="29" spans="2:8" ht="19.5" thickBot="1">
      <c r="B29" s="9" t="s">
        <v>25</v>
      </c>
      <c r="C29" s="29">
        <v>0.45</v>
      </c>
      <c r="D29" s="19">
        <f t="shared" si="3"/>
        <v>17.8713</v>
      </c>
      <c r="E29" s="30">
        <v>0.45</v>
      </c>
      <c r="F29" s="16">
        <f t="shared" si="0"/>
        <v>17.8713</v>
      </c>
      <c r="G29" s="11">
        <f t="shared" si="1"/>
        <v>0.45000000000000007</v>
      </c>
      <c r="H29" s="33">
        <f t="shared" si="4"/>
        <v>35.7426</v>
      </c>
    </row>
    <row r="30" spans="2:9" ht="26.25" customHeight="1" thickBot="1">
      <c r="B30" s="9" t="s">
        <v>26</v>
      </c>
      <c r="C30" s="10">
        <v>9.45</v>
      </c>
      <c r="D30" s="11">
        <f>D6+D11+D16+D27+D28+D29</f>
        <v>375.29729999999995</v>
      </c>
      <c r="E30" s="11">
        <v>10.02</v>
      </c>
      <c r="F30" s="12">
        <f>F6+F11+F16+F27+F28+F29</f>
        <v>397.93428</v>
      </c>
      <c r="G30" s="11">
        <f t="shared" si="1"/>
        <v>9.735</v>
      </c>
      <c r="H30" s="11">
        <f t="shared" si="4"/>
        <v>773.2315799999999</v>
      </c>
      <c r="I30" s="34"/>
    </row>
    <row r="31" spans="2:8" ht="12.75">
      <c r="B31" s="58" t="s">
        <v>27</v>
      </c>
      <c r="C31" s="56">
        <v>2.97</v>
      </c>
      <c r="D31" s="60"/>
      <c r="E31" s="64">
        <v>3.15</v>
      </c>
      <c r="F31" s="60"/>
      <c r="G31" s="60"/>
      <c r="H31" s="60"/>
    </row>
    <row r="32" spans="2:8" ht="18" customHeight="1" thickBot="1">
      <c r="B32" s="59"/>
      <c r="C32" s="57"/>
      <c r="D32" s="61"/>
      <c r="E32" s="65"/>
      <c r="F32" s="61"/>
      <c r="G32" s="61"/>
      <c r="H32" s="61"/>
    </row>
    <row r="33" spans="2:8" ht="18" customHeight="1" thickBot="1">
      <c r="B33" s="36" t="s">
        <v>28</v>
      </c>
      <c r="C33" s="37"/>
      <c r="D33" s="38"/>
      <c r="E33" s="39"/>
      <c r="F33" s="35"/>
      <c r="G33" s="40"/>
      <c r="H33" s="40"/>
    </row>
    <row r="34" spans="2:8" ht="23.25" customHeight="1" thickBot="1">
      <c r="B34" s="41" t="s">
        <v>29</v>
      </c>
      <c r="C34" s="42">
        <v>12.42</v>
      </c>
      <c r="D34" s="43"/>
      <c r="E34" s="44">
        <f>SUM(E30:E33)</f>
        <v>13.17</v>
      </c>
      <c r="F34" s="45"/>
      <c r="G34" s="46"/>
      <c r="H34" s="46"/>
    </row>
    <row r="35" spans="2:8" ht="23.25" customHeight="1">
      <c r="B35" s="47"/>
      <c r="C35" s="48"/>
      <c r="D35" s="49"/>
      <c r="E35" s="50"/>
      <c r="F35" s="51"/>
      <c r="G35" s="51"/>
      <c r="H35" s="55"/>
    </row>
    <row r="36" spans="2:5" ht="15">
      <c r="B36" s="52" t="s">
        <v>30</v>
      </c>
      <c r="C36" s="53">
        <v>6619</v>
      </c>
      <c r="D36" s="52"/>
      <c r="E36" s="52"/>
    </row>
    <row r="37" spans="2:5" ht="15">
      <c r="B37" s="52"/>
      <c r="C37" s="52"/>
      <c r="D37" s="52"/>
      <c r="E37" s="52"/>
    </row>
    <row r="38" spans="2:5" ht="15">
      <c r="B38" s="52"/>
      <c r="C38" s="52"/>
      <c r="D38" s="52"/>
      <c r="E38" s="52"/>
    </row>
    <row r="39" spans="2:5" ht="24" customHeight="1">
      <c r="B39" s="54" t="s">
        <v>31</v>
      </c>
      <c r="C39" s="54" t="s">
        <v>32</v>
      </c>
      <c r="D39" s="52"/>
      <c r="E39" s="52"/>
    </row>
    <row r="40" spans="2:5" ht="15">
      <c r="B40" s="52"/>
      <c r="C40" s="52"/>
      <c r="D40" s="52"/>
      <c r="E40" s="52"/>
    </row>
    <row r="41" spans="2:5" ht="15">
      <c r="B41" s="52" t="s">
        <v>33</v>
      </c>
      <c r="C41" s="52"/>
      <c r="D41" s="52"/>
      <c r="E41" s="52"/>
    </row>
    <row r="42" spans="2:5" ht="15">
      <c r="B42" s="52"/>
      <c r="C42" s="52"/>
      <c r="D42" s="52"/>
      <c r="E42" s="52"/>
    </row>
  </sheetData>
  <mergeCells count="8">
    <mergeCell ref="C31:C32"/>
    <mergeCell ref="B31:B32"/>
    <mergeCell ref="D31:D32"/>
    <mergeCell ref="B2:H3"/>
    <mergeCell ref="E31:E32"/>
    <mergeCell ref="F31:F32"/>
    <mergeCell ref="G31:G32"/>
    <mergeCell ref="H31:H32"/>
  </mergeCells>
  <printOptions/>
  <pageMargins left="0.7874015748031497" right="0.1968503937007874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2013-07-04T07:32:23Z</cp:lastPrinted>
  <dcterms:created xsi:type="dcterms:W3CDTF">2013-07-04T07:29:19Z</dcterms:created>
  <dcterms:modified xsi:type="dcterms:W3CDTF">2013-07-04T08:21:25Z</dcterms:modified>
  <cp:category/>
  <cp:version/>
  <cp:contentType/>
  <cp:contentStatus/>
</cp:coreProperties>
</file>