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5 Августа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<sst xmlns="http://schemas.openxmlformats.org/spreadsheetml/2006/main" count="41" uniqueCount="35">
  <si>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5 Августа 1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</si>
  <si>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</si>
  <si>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</si>
  <si>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</si>
  <si>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</si>
  <si>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</si>
  <si>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</si>
  <si>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</si>
  <si>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</si>
  <si>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</si>
  <si>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</si>
  <si>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</si>
  <si>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</si>
  <si>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</si>
  <si>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</si>
  <si>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</si>
  <si>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</si>
  <si>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</si>
  <si>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</si>
  <si>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</si>
  <si>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</si>
  <si>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</si>
  <si>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</si>
  <si>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</si>
  <si>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</si>
  <si>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Всего:</t>
  </si>
  <si>
    <t xml:space="preserve"> </t>
  </si>
  <si>
    <t>Обслуживаемый жилищный фонд, м2</t>
  </si>
  <si>
    <t>Главный экономист</t>
  </si>
  <si>
    <t>О.А. Иценко</t>
  </si>
  <si>
    <t>Вывоз ТБО и захоронение</t>
  </si>
  <si>
    <t xml:space="preserve"> отчисления на соц.нужды (30,2%)</t>
  </si>
  <si>
    <t>отчисления на соц.нужды (30,2%)</t>
  </si>
  <si>
    <t>Содержание и ремонт лифтов (с освещением лифтов)</t>
  </si>
  <si>
    <t>Рсчет затрат  на содержание, текущий ремонт, благоустройство  и санитарное состояние жилищного фонда  ТСЖ "Салют-16"  на 2012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</si>
</sst>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7" xfId="0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I41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38" t="s">
        <v>0</v>
      </c>
    </row>
    <row r="2" spans="2:8" ht="18.75" customHeight="1">
      <c r="B2" s="59" t="s">
        <v>34</v>
      </c>
      <c r="C2" s="59"/>
      <c r="D2" s="60"/>
      <c r="E2" s="60"/>
      <c r="F2" s="60"/>
      <c r="G2" s="60"/>
      <c r="H2" s="60"/>
    </row>
    <row r="3" spans="2:8" ht="21" customHeight="1" thickBot="1">
      <c r="B3" s="61"/>
      <c r="C3" s="61"/>
      <c r="D3" s="62"/>
      <c r="E3" s="62"/>
      <c r="F3" s="62"/>
      <c r="G3" s="62"/>
      <c r="H3" s="62"/>
    </row>
    <row r="4" spans="2:8" ht="30.75" thickBot="1">
      <c r="B4" s="1" t="s">
        <v>1</v>
      </c>
      <c r="C4" s="2" t="s">
        <v>2</v>
      </c>
      <c r="D4" s="3" t="s">
        <v>3</v>
      </c>
      <c r="E4" s="2" t="s">
        <v>2</v>
      </c>
      <c r="F4" s="3" t="s">
        <v>3</v>
      </c>
      <c r="G4" s="2" t="s">
        <v>2</v>
      </c>
      <c r="H4" s="4" t="s">
        <v>4</v>
      </c>
    </row>
    <row r="5" spans="2:4" ht="13.5" thickBot="1">
      <c r="B5" s="5">
        <v>1</v>
      </c>
      <c r="C5" s="6">
        <v>2</v>
      </c>
      <c r="D5" s="7"/>
    </row>
    <row r="6" spans="2:8" ht="42" customHeight="1" thickBot="1">
      <c r="B6" s="12" t="s">
        <v>5</v>
      </c>
      <c r="C6" s="13">
        <v>1.26</v>
      </c>
      <c r="D6" s="14">
        <f>D7+D8+D9+D10</f>
        <v>53.455248</v>
      </c>
      <c r="E6" s="14">
        <v>0.97</v>
      </c>
      <c r="F6" s="15">
        <f aca="true" t="shared" si="0" ref="F6:F21">E6*7070.8*6/1000</f>
        <v>41.152056</v>
      </c>
      <c r="G6" s="14">
        <f aca="true" t="shared" si="1" ref="G6:G21">H6/12/7070.8*1000</f>
        <v>1.1150000000000002</v>
      </c>
      <c r="H6" s="14">
        <f aca="true" t="shared" si="2" ref="H6:H21">D6+F6</f>
        <v>94.607304</v>
      </c>
    </row>
    <row r="7" spans="2:8" ht="38.25" thickBot="1">
      <c r="B7" s="16" t="s">
        <v>6</v>
      </c>
      <c r="C7" s="17">
        <v>0.84</v>
      </c>
      <c r="D7" s="18">
        <f>C7*7070.8*6/1000</f>
        <v>35.636832</v>
      </c>
      <c r="E7" s="18">
        <v>0.64</v>
      </c>
      <c r="F7" s="19">
        <f t="shared" si="0"/>
        <v>27.151872</v>
      </c>
      <c r="G7" s="18">
        <f t="shared" si="1"/>
        <v>0.74</v>
      </c>
      <c r="H7" s="18">
        <f t="shared" si="2"/>
        <v>62.788703999999996</v>
      </c>
    </row>
    <row r="8" spans="2:8" ht="19.5" thickBot="1">
      <c r="B8" s="16" t="s">
        <v>31</v>
      </c>
      <c r="C8" s="20">
        <v>0.29</v>
      </c>
      <c r="D8" s="18">
        <f>C8*7070.8*6/1000</f>
        <v>12.303192</v>
      </c>
      <c r="E8" s="18">
        <v>0.19</v>
      </c>
      <c r="F8" s="19">
        <f t="shared" si="0"/>
        <v>8.060711999999999</v>
      </c>
      <c r="G8" s="18">
        <f t="shared" si="1"/>
        <v>0.24</v>
      </c>
      <c r="H8" s="18">
        <f t="shared" si="2"/>
        <v>20.363903999999998</v>
      </c>
    </row>
    <row r="9" spans="2:8" ht="19.5" thickBot="1">
      <c r="B9" s="16" t="s">
        <v>7</v>
      </c>
      <c r="C9" s="20">
        <v>0.09</v>
      </c>
      <c r="D9" s="18">
        <f>C9*7070.8*6/1000</f>
        <v>3.818232</v>
      </c>
      <c r="E9" s="18">
        <v>0.1</v>
      </c>
      <c r="F9" s="19">
        <f t="shared" si="0"/>
        <v>4.2424800000000005</v>
      </c>
      <c r="G9" s="18">
        <f t="shared" si="1"/>
        <v>0.095</v>
      </c>
      <c r="H9" s="18">
        <f t="shared" si="2"/>
        <v>8.060712</v>
      </c>
    </row>
    <row r="10" spans="2:8" ht="19.5" thickBot="1">
      <c r="B10" s="16" t="s">
        <v>8</v>
      </c>
      <c r="C10" s="20">
        <v>0.04</v>
      </c>
      <c r="D10" s="18">
        <f>C10*7070.8*6/1000</f>
        <v>1.696992</v>
      </c>
      <c r="E10" s="21">
        <v>0.04</v>
      </c>
      <c r="F10" s="19">
        <f t="shared" si="0"/>
        <v>1.696992</v>
      </c>
      <c r="G10" s="18">
        <f t="shared" si="1"/>
        <v>0.04</v>
      </c>
      <c r="H10" s="18">
        <f t="shared" si="2"/>
        <v>3.393984</v>
      </c>
    </row>
    <row r="11" spans="2:8" ht="38.25" thickBot="1">
      <c r="B11" s="12" t="s">
        <v>9</v>
      </c>
      <c r="C11" s="13">
        <v>1.84</v>
      </c>
      <c r="D11" s="14">
        <f>D12+D13+D14+D15</f>
        <v>82.304112</v>
      </c>
      <c r="E11" s="14">
        <v>2.44</v>
      </c>
      <c r="F11" s="15">
        <f t="shared" si="0"/>
        <v>103.516512</v>
      </c>
      <c r="G11" s="14">
        <f t="shared" si="1"/>
        <v>2.19</v>
      </c>
      <c r="H11" s="14">
        <f t="shared" si="2"/>
        <v>185.820624</v>
      </c>
    </row>
    <row r="12" spans="2:8" ht="59.25" customHeight="1" thickBot="1">
      <c r="B12" s="16" t="s">
        <v>10</v>
      </c>
      <c r="C12" s="17">
        <v>1.07</v>
      </c>
      <c r="D12" s="22">
        <f>C12*7070.8*6/1000</f>
        <v>45.394536</v>
      </c>
      <c r="E12" s="18">
        <v>1.47</v>
      </c>
      <c r="F12" s="19">
        <f t="shared" si="0"/>
        <v>62.364456000000004</v>
      </c>
      <c r="G12" s="18">
        <f t="shared" si="1"/>
        <v>1.27</v>
      </c>
      <c r="H12" s="18">
        <f t="shared" si="2"/>
        <v>107.758992</v>
      </c>
    </row>
    <row r="13" spans="2:8" ht="19.5" thickBot="1">
      <c r="B13" s="16" t="s">
        <v>31</v>
      </c>
      <c r="C13" s="20">
        <v>0.37</v>
      </c>
      <c r="D13" s="22">
        <f>C13*7070.8*6/1000</f>
        <v>15.697175999999999</v>
      </c>
      <c r="E13" s="18">
        <v>0.44</v>
      </c>
      <c r="F13" s="19">
        <f t="shared" si="0"/>
        <v>18.666912</v>
      </c>
      <c r="G13" s="18">
        <f t="shared" si="1"/>
        <v>0.4049999999999999</v>
      </c>
      <c r="H13" s="18">
        <f t="shared" si="2"/>
        <v>34.364087999999995</v>
      </c>
    </row>
    <row r="14" spans="2:8" ht="19.5" thickBot="1">
      <c r="B14" s="16" t="s">
        <v>7</v>
      </c>
      <c r="C14" s="20">
        <v>0.46</v>
      </c>
      <c r="D14" s="22">
        <f>C14*7070.8*6/1000</f>
        <v>19.515408000000004</v>
      </c>
      <c r="E14" s="18">
        <v>0.49</v>
      </c>
      <c r="F14" s="19">
        <f t="shared" si="0"/>
        <v>20.788152</v>
      </c>
      <c r="G14" s="18">
        <f t="shared" si="1"/>
        <v>0.475</v>
      </c>
      <c r="H14" s="18">
        <f t="shared" si="2"/>
        <v>40.303560000000004</v>
      </c>
    </row>
    <row r="15" spans="2:8" ht="19.5" thickBot="1">
      <c r="B15" s="16" t="s">
        <v>11</v>
      </c>
      <c r="C15" s="20">
        <v>0.04</v>
      </c>
      <c r="D15" s="22">
        <f>C15*7070.8*6/1000</f>
        <v>1.696992</v>
      </c>
      <c r="E15" s="21">
        <v>0.04</v>
      </c>
      <c r="F15" s="19">
        <f t="shared" si="0"/>
        <v>1.696992</v>
      </c>
      <c r="G15" s="18">
        <f t="shared" si="1"/>
        <v>0.04</v>
      </c>
      <c r="H15" s="18">
        <f t="shared" si="2"/>
        <v>3.393984</v>
      </c>
    </row>
    <row r="16" spans="2:8" ht="57" thickBot="1">
      <c r="B16" s="39" t="s">
        <v>12</v>
      </c>
      <c r="C16" s="40">
        <v>3.52</v>
      </c>
      <c r="D16" s="23">
        <f>D17+D18+D19+D20+D21</f>
        <v>149.335296</v>
      </c>
      <c r="E16" s="14">
        <v>3.73</v>
      </c>
      <c r="F16" s="15">
        <f t="shared" si="0"/>
        <v>158.24450399999998</v>
      </c>
      <c r="G16" s="14">
        <f t="shared" si="1"/>
        <v>3.624999999999999</v>
      </c>
      <c r="H16" s="41">
        <f t="shared" si="2"/>
        <v>307.5798</v>
      </c>
    </row>
    <row r="17" spans="2:8" ht="63" customHeight="1" thickBot="1">
      <c r="B17" s="16" t="s">
        <v>13</v>
      </c>
      <c r="C17" s="17">
        <v>1.42</v>
      </c>
      <c r="D17" s="22">
        <f>C17*7070.8*6/1000</f>
        <v>60.243216000000004</v>
      </c>
      <c r="E17" s="18">
        <v>1.56</v>
      </c>
      <c r="F17" s="19">
        <f t="shared" si="0"/>
        <v>66.182688</v>
      </c>
      <c r="G17" s="18">
        <f t="shared" si="1"/>
        <v>1.49</v>
      </c>
      <c r="H17" s="24">
        <f t="shared" si="2"/>
        <v>126.425904</v>
      </c>
    </row>
    <row r="18" spans="2:8" ht="19.5" thickBot="1">
      <c r="B18" s="16" t="s">
        <v>32</v>
      </c>
      <c r="C18" s="20">
        <v>0.48</v>
      </c>
      <c r="D18" s="22">
        <f>C18*7070.8*6/1000</f>
        <v>20.363903999999998</v>
      </c>
      <c r="E18" s="18">
        <v>0.47</v>
      </c>
      <c r="F18" s="19">
        <f t="shared" si="0"/>
        <v>19.939656</v>
      </c>
      <c r="G18" s="25">
        <f t="shared" si="1"/>
        <v>0.4749999999999999</v>
      </c>
      <c r="H18" s="26">
        <f t="shared" si="2"/>
        <v>40.30356</v>
      </c>
    </row>
    <row r="19" spans="2:8" ht="19.5" thickBot="1">
      <c r="B19" s="16" t="s">
        <v>7</v>
      </c>
      <c r="C19" s="20">
        <v>0.22</v>
      </c>
      <c r="D19" s="22">
        <f>C19*7070.8*6/1000</f>
        <v>9.333456</v>
      </c>
      <c r="E19" s="18">
        <v>0.23</v>
      </c>
      <c r="F19" s="19">
        <f t="shared" si="0"/>
        <v>9.757704000000002</v>
      </c>
      <c r="G19" s="26">
        <f t="shared" si="1"/>
        <v>0.22500000000000003</v>
      </c>
      <c r="H19" s="26">
        <f t="shared" si="2"/>
        <v>19.091160000000002</v>
      </c>
    </row>
    <row r="20" spans="2:8" ht="19.5" thickBot="1">
      <c r="B20" s="16" t="s">
        <v>14</v>
      </c>
      <c r="C20" s="20">
        <v>0.69</v>
      </c>
      <c r="D20" s="22">
        <f>C20*7070.8*6/1000</f>
        <v>29.273112</v>
      </c>
      <c r="E20" s="18">
        <v>0.69</v>
      </c>
      <c r="F20" s="19">
        <f t="shared" si="0"/>
        <v>29.273112</v>
      </c>
      <c r="G20" s="18">
        <f t="shared" si="1"/>
        <v>0.69</v>
      </c>
      <c r="H20" s="18">
        <f t="shared" si="2"/>
        <v>58.546224</v>
      </c>
    </row>
    <row r="21" spans="2:8" ht="19.5" thickBot="1">
      <c r="B21" s="16" t="s">
        <v>15</v>
      </c>
      <c r="C21" s="20">
        <v>0.71</v>
      </c>
      <c r="D21" s="22">
        <f>C21*7070.8*6/1000</f>
        <v>30.121608000000002</v>
      </c>
      <c r="E21" s="18">
        <v>0.78</v>
      </c>
      <c r="F21" s="19">
        <f t="shared" si="0"/>
        <v>33.091344</v>
      </c>
      <c r="G21" s="18">
        <f t="shared" si="1"/>
        <v>0.745</v>
      </c>
      <c r="H21" s="18">
        <f t="shared" si="2"/>
        <v>63.212952</v>
      </c>
    </row>
    <row r="22" spans="2:8" ht="19.5" thickBot="1">
      <c r="B22" s="16" t="s">
        <v>16</v>
      </c>
      <c r="C22" s="20"/>
      <c r="D22" s="27"/>
      <c r="E22" s="28"/>
      <c r="F22" s="29"/>
      <c r="G22" s="25"/>
      <c r="H22" s="25"/>
    </row>
    <row r="23" spans="2:8" ht="38.25" thickBot="1">
      <c r="B23" s="16" t="s">
        <v>17</v>
      </c>
      <c r="C23" s="17">
        <v>0.12</v>
      </c>
      <c r="D23" s="22">
        <f aca="true" t="shared" si="3" ref="D23:D29">C23*7070.8*6/1000</f>
        <v>5.0909759999999995</v>
      </c>
      <c r="E23" s="18">
        <v>0.13</v>
      </c>
      <c r="F23" s="19">
        <f aca="true" t="shared" si="4" ref="F23:F29">E23*7070.8*6/1000</f>
        <v>5.515224</v>
      </c>
      <c r="G23" s="18">
        <f aca="true" t="shared" si="5" ref="G23:G30">H23/12/7070.8*1000</f>
        <v>0.12499999999999997</v>
      </c>
      <c r="H23" s="18">
        <f aca="true" t="shared" si="6" ref="H23:H30">D23+F23</f>
        <v>10.6062</v>
      </c>
    </row>
    <row r="24" spans="2:8" ht="19.5" thickBot="1">
      <c r="B24" s="16" t="s">
        <v>18</v>
      </c>
      <c r="C24" s="20">
        <v>0.25</v>
      </c>
      <c r="D24" s="22">
        <f t="shared" si="3"/>
        <v>10.606200000000001</v>
      </c>
      <c r="E24" s="21">
        <v>0.26</v>
      </c>
      <c r="F24" s="19">
        <f t="shared" si="4"/>
        <v>11.030448</v>
      </c>
      <c r="G24" s="18">
        <f t="shared" si="5"/>
        <v>0.255</v>
      </c>
      <c r="H24" s="18">
        <f t="shared" si="6"/>
        <v>21.636648</v>
      </c>
    </row>
    <row r="25" spans="2:8" ht="19.5" thickBot="1">
      <c r="B25" s="16" t="s">
        <v>19</v>
      </c>
      <c r="C25" s="20">
        <v>0.15</v>
      </c>
      <c r="D25" s="22">
        <f t="shared" si="3"/>
        <v>6.363719999999999</v>
      </c>
      <c r="E25" s="21">
        <v>0.15</v>
      </c>
      <c r="F25" s="19">
        <f t="shared" si="4"/>
        <v>6.363719999999999</v>
      </c>
      <c r="G25" s="18">
        <f t="shared" si="5"/>
        <v>0.15</v>
      </c>
      <c r="H25" s="18">
        <f t="shared" si="6"/>
        <v>12.727439999999998</v>
      </c>
    </row>
    <row r="26" spans="2:8" ht="19.5" thickBot="1">
      <c r="B26" s="16" t="s">
        <v>20</v>
      </c>
      <c r="C26" s="20">
        <v>0.19</v>
      </c>
      <c r="D26" s="22">
        <f t="shared" si="3"/>
        <v>8.060711999999999</v>
      </c>
      <c r="E26" s="25">
        <v>0.24</v>
      </c>
      <c r="F26" s="19">
        <f t="shared" si="4"/>
        <v>10.181951999999999</v>
      </c>
      <c r="G26" s="30">
        <f t="shared" si="5"/>
        <v>0.21499999999999997</v>
      </c>
      <c r="H26" s="30">
        <f t="shared" si="6"/>
        <v>18.242663999999998</v>
      </c>
    </row>
    <row r="27" spans="2:8" ht="19.5" thickBot="1">
      <c r="B27" s="12" t="s">
        <v>21</v>
      </c>
      <c r="C27" s="31">
        <v>0.3</v>
      </c>
      <c r="D27" s="23">
        <f t="shared" si="3"/>
        <v>12.727439999999998</v>
      </c>
      <c r="E27" s="32">
        <v>0.32</v>
      </c>
      <c r="F27" s="15">
        <f t="shared" si="4"/>
        <v>13.575936</v>
      </c>
      <c r="G27" s="33">
        <f t="shared" si="5"/>
        <v>0.31</v>
      </c>
      <c r="H27" s="33">
        <f t="shared" si="6"/>
        <v>26.303376</v>
      </c>
    </row>
    <row r="28" spans="2:8" ht="19.5" thickBot="1">
      <c r="B28" s="12" t="s">
        <v>22</v>
      </c>
      <c r="C28" s="31">
        <v>1.98</v>
      </c>
      <c r="D28" s="34">
        <f t="shared" si="3"/>
        <v>84.00110400000001</v>
      </c>
      <c r="E28" s="14">
        <v>2.11</v>
      </c>
      <c r="F28" s="15">
        <f t="shared" si="4"/>
        <v>89.51632799999999</v>
      </c>
      <c r="G28" s="35">
        <f t="shared" si="5"/>
        <v>2.045</v>
      </c>
      <c r="H28" s="35">
        <f t="shared" si="6"/>
        <v>173.51743199999999</v>
      </c>
    </row>
    <row r="29" spans="2:8" ht="19.5" thickBot="1">
      <c r="B29" s="12" t="s">
        <v>23</v>
      </c>
      <c r="C29" s="31">
        <v>0.45</v>
      </c>
      <c r="D29" s="36">
        <f t="shared" si="3"/>
        <v>19.09116</v>
      </c>
      <c r="E29" s="32">
        <v>0.45</v>
      </c>
      <c r="F29" s="15">
        <f t="shared" si="4"/>
        <v>19.09116</v>
      </c>
      <c r="G29" s="37">
        <f t="shared" si="5"/>
        <v>0.45</v>
      </c>
      <c r="H29" s="37">
        <f t="shared" si="6"/>
        <v>38.18232</v>
      </c>
    </row>
    <row r="30" spans="2:9" ht="26.25" customHeight="1" thickBot="1">
      <c r="B30" s="12" t="s">
        <v>24</v>
      </c>
      <c r="C30" s="13">
        <v>9.45</v>
      </c>
      <c r="D30" s="14">
        <f>D6+D11+D16+D27+D28+D29</f>
        <v>400.91436</v>
      </c>
      <c r="E30" s="14">
        <v>10.02</v>
      </c>
      <c r="F30" s="15">
        <f>F6+F11+F16+F27+F28+F29</f>
        <v>425.09649599999995</v>
      </c>
      <c r="G30" s="14">
        <f t="shared" si="5"/>
        <v>9.734999999999998</v>
      </c>
      <c r="H30" s="14">
        <f t="shared" si="6"/>
        <v>826.0108559999999</v>
      </c>
      <c r="I30" s="8"/>
    </row>
    <row r="31" spans="2:8" ht="12.75">
      <c r="B31" s="55" t="s">
        <v>33</v>
      </c>
      <c r="C31" s="53">
        <v>2.97</v>
      </c>
      <c r="D31" s="57"/>
      <c r="E31" s="63">
        <v>3.15</v>
      </c>
      <c r="F31" s="57"/>
      <c r="G31" s="57"/>
      <c r="H31" s="57"/>
    </row>
    <row r="32" spans="2:8" ht="29.25" customHeight="1" thickBot="1">
      <c r="B32" s="56"/>
      <c r="C32" s="54"/>
      <c r="D32" s="58"/>
      <c r="E32" s="64"/>
      <c r="F32" s="58"/>
      <c r="G32" s="58"/>
      <c r="H32" s="58"/>
    </row>
    <row r="33" spans="2:8" ht="18" customHeight="1" thickBot="1">
      <c r="B33" s="52" t="s">
        <v>30</v>
      </c>
      <c r="C33" s="48"/>
      <c r="D33" s="49"/>
      <c r="E33" s="50"/>
      <c r="F33" s="46"/>
      <c r="G33" s="51"/>
      <c r="H33" s="51"/>
    </row>
    <row r="34" spans="2:8" ht="23.25" customHeight="1" thickBot="1">
      <c r="B34" s="9" t="s">
        <v>25</v>
      </c>
      <c r="C34" s="10">
        <v>12.42</v>
      </c>
      <c r="D34" s="42"/>
      <c r="E34" s="44">
        <f>SUM(E30:E33)</f>
        <v>13.17</v>
      </c>
      <c r="F34" s="45"/>
      <c r="G34" s="43"/>
      <c r="H34" s="43"/>
    </row>
    <row r="35" spans="2:5" ht="15">
      <c r="B35" s="11" t="s">
        <v>27</v>
      </c>
      <c r="C35" s="11">
        <v>7070.8</v>
      </c>
      <c r="D35" s="11"/>
      <c r="E35" s="11"/>
    </row>
    <row r="36" spans="2:5" ht="15">
      <c r="B36" s="11"/>
      <c r="C36" s="11"/>
      <c r="D36" s="11"/>
      <c r="E36" s="11"/>
    </row>
    <row r="37" spans="2:5" ht="15">
      <c r="B37" s="11"/>
      <c r="C37" s="11"/>
      <c r="D37" s="11"/>
      <c r="E37" s="11"/>
    </row>
    <row r="38" spans="2:5" ht="24" customHeight="1">
      <c r="B38" s="47" t="s">
        <v>28</v>
      </c>
      <c r="C38" s="47" t="s">
        <v>29</v>
      </c>
      <c r="D38" s="11"/>
      <c r="E38" s="11"/>
    </row>
    <row r="39" spans="2:5" ht="15">
      <c r="B39" s="11"/>
      <c r="C39" s="11"/>
      <c r="D39" s="11"/>
      <c r="E39" s="11"/>
    </row>
    <row r="40" spans="2:5" ht="15">
      <c r="B40" s="11" t="s">
        <v>26</v>
      </c>
      <c r="C40" s="11"/>
      <c r="D40" s="11"/>
      <c r="E40" s="11"/>
    </row>
    <row r="41" spans="2:5" ht="15">
      <c r="B41" s="11"/>
      <c r="C41" s="11"/>
      <c r="D41" s="11"/>
      <c r="E41" s="11"/>
    </row>
  </sheetData>
  <mergeCells count="8">
    <mergeCell ref="C31:C32"/>
    <mergeCell ref="B31:B32"/>
    <mergeCell ref="D31:D32"/>
    <mergeCell ref="B2:H3"/>
    <mergeCell ref="E31:E32"/>
    <mergeCell ref="F31:F32"/>
    <mergeCell ref="G31:G32"/>
    <mergeCell ref="H31:H32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2013-07-04T07:10:48Z</cp:lastPrinted>
  <dcterms:created xsi:type="dcterms:W3CDTF">2012-05-24T12:37:27Z</dcterms:created>
  <dcterms:modified xsi:type="dcterms:W3CDTF">2013-07-04T08:20:48Z</dcterms:modified>
  <cp:category/>
  <cp:version/>
  <cp:contentType/>
  <cp:contentStatus/>
</cp:coreProperties>
</file>